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cecm.TSB\Desktop\"/>
    </mc:Choice>
  </mc:AlternateContent>
  <xr:revisionPtr revIDLastSave="0" documentId="13_ncr:1_{5ECECC4B-8D1B-4BD7-ADBD-58F41E79E6A5}" xr6:coauthVersionLast="36" xr6:coauthVersionMax="36" xr10:uidLastSave="{00000000-0000-0000-0000-000000000000}"/>
  <bookViews>
    <workbookView xWindow="0" yWindow="0" windowWidth="28800" windowHeight="12120" xr2:uid="{A4CE6C6E-2ABE-408A-8867-CEA64D9EBCDF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Adet'!$C$1:$C$79</definedName>
    <definedName name="_xlnm._FilterDatabase" localSheetId="1" hidden="1">Genel!$C$1:$C$44</definedName>
    <definedName name="_xlnm._FilterDatabase" localSheetId="0" hidden="1">Özet!#REF!</definedName>
    <definedName name="_xlnm._FilterDatabase" localSheetId="3" hidden="1">'Yazılan Prim'!$C$1:$C$79</definedName>
    <definedName name="Araç_Tipi">Genel!$JH$3:$JH$18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Analiz'!$CQ$3:$CQ$95</definedName>
    <definedName name="Branşlar5">'[1]Branş Bazlı Analiz (2)'!$CQ$3:$CQ$94</definedName>
    <definedName name="Branşlar6">'[1]Branş Bazlı Analiz (3)'!$CZ$3:$CZ$94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Genel!$JL$3:$JL$7</definedName>
    <definedName name="Ürün_Tipi_2">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2" l="1"/>
  <c r="D42" i="2"/>
  <c r="D10" i="2"/>
  <c r="E57" i="2"/>
  <c r="E25" i="2"/>
  <c r="D52" i="2"/>
  <c r="D20" i="2"/>
  <c r="D71" i="2"/>
  <c r="E19" i="2"/>
  <c r="E63" i="2"/>
  <c r="E13" i="2"/>
  <c r="E56" i="2"/>
  <c r="E7" i="2"/>
  <c r="D49" i="2"/>
  <c r="C17" i="1"/>
  <c r="E42" i="2"/>
  <c r="D73" i="2"/>
  <c r="E22" i="2"/>
  <c r="E59" i="2"/>
  <c r="E10" i="2"/>
  <c r="D33" i="2"/>
  <c r="D15" i="2"/>
  <c r="D38" i="2"/>
  <c r="B18" i="1"/>
  <c r="E53" i="2"/>
  <c r="E21" i="2"/>
  <c r="D48" i="2"/>
  <c r="D16" i="2"/>
  <c r="E64" i="2"/>
  <c r="E14" i="2"/>
  <c r="D57" i="2"/>
  <c r="E8" i="2"/>
  <c r="E50" i="2"/>
  <c r="E35" i="2"/>
  <c r="D27" i="2"/>
  <c r="D70" i="2"/>
  <c r="D66" i="2"/>
  <c r="D34" i="2"/>
  <c r="B14" i="1"/>
  <c r="E49" i="2"/>
  <c r="D76" i="2"/>
  <c r="D44" i="2"/>
  <c r="D12" i="2"/>
  <c r="E58" i="2"/>
  <c r="D9" i="2"/>
  <c r="D51" i="2"/>
  <c r="B19" i="1"/>
  <c r="E43" i="2"/>
  <c r="B13" i="1"/>
  <c r="E36" i="2"/>
  <c r="B7" i="1"/>
  <c r="D29" i="2"/>
  <c r="E60" i="2"/>
  <c r="D11" i="2"/>
  <c r="D47" i="2"/>
  <c r="C15" i="1"/>
  <c r="E71" i="2"/>
  <c r="E73" i="2"/>
  <c r="D68" i="2"/>
  <c r="B20" i="1"/>
  <c r="C14" i="1"/>
  <c r="C8" i="1"/>
  <c r="D31" i="2"/>
  <c r="E67" i="2"/>
  <c r="E47" i="2"/>
  <c r="E34" i="2"/>
  <c r="D59" i="2"/>
  <c r="E15" i="2"/>
  <c r="D43" i="2"/>
  <c r="D53" i="2"/>
  <c r="D62" i="2"/>
  <c r="D30" i="2"/>
  <c r="B10" i="1"/>
  <c r="E45" i="2"/>
  <c r="D72" i="2"/>
  <c r="D40" i="2"/>
  <c r="D8" i="2"/>
  <c r="E51" i="2"/>
  <c r="C19" i="1"/>
  <c r="E44" i="2"/>
  <c r="C13" i="1"/>
  <c r="D37" i="2"/>
  <c r="C7" i="1"/>
  <c r="E30" i="2"/>
  <c r="E74" i="2"/>
  <c r="D23" i="2"/>
  <c r="E54" i="2"/>
  <c r="C21" i="1"/>
  <c r="E40" i="2"/>
  <c r="C10" i="1"/>
  <c r="E20" i="2"/>
  <c r="D26" i="2"/>
  <c r="E41" i="2"/>
  <c r="D36" i="2"/>
  <c r="D45" i="2"/>
  <c r="E38" i="2"/>
  <c r="D75" i="2"/>
  <c r="E23" i="2"/>
  <c r="D17" i="2"/>
  <c r="C16" i="1"/>
  <c r="E46" i="2"/>
  <c r="E28" i="2"/>
  <c r="E52" i="2"/>
  <c r="D67" i="2"/>
  <c r="D58" i="2"/>
  <c r="D54" i="2"/>
  <c r="D22" i="2"/>
  <c r="E69" i="2"/>
  <c r="E37" i="2"/>
  <c r="D64" i="2"/>
  <c r="D32" i="2"/>
  <c r="B16" i="1"/>
  <c r="D39" i="2"/>
  <c r="B9" i="1"/>
  <c r="E31" i="2"/>
  <c r="E75" i="2"/>
  <c r="E24" i="2"/>
  <c r="E68" i="2"/>
  <c r="E17" i="2"/>
  <c r="D61" i="2"/>
  <c r="E11" i="2"/>
  <c r="D41" i="2"/>
  <c r="B11" i="1"/>
  <c r="E27" i="2"/>
  <c r="B15" i="1"/>
  <c r="E9" i="2"/>
  <c r="D46" i="2"/>
  <c r="E61" i="2"/>
  <c r="D56" i="2"/>
  <c r="B8" i="1"/>
  <c r="E70" i="2"/>
  <c r="D63" i="2"/>
  <c r="E55" i="2"/>
  <c r="E48" i="2"/>
  <c r="E66" i="2"/>
  <c r="C18" i="1"/>
  <c r="E16" i="2"/>
  <c r="C20" i="1"/>
  <c r="D50" i="2"/>
  <c r="D18" i="2"/>
  <c r="E65" i="2"/>
  <c r="E33" i="2"/>
  <c r="D60" i="2"/>
  <c r="D28" i="2"/>
  <c r="B12" i="1"/>
  <c r="E32" i="2"/>
  <c r="E76" i="2"/>
  <c r="D25" i="2"/>
  <c r="D69" i="2"/>
  <c r="E18" i="2"/>
  <c r="E62" i="2"/>
  <c r="E12" i="2"/>
  <c r="D55" i="2"/>
  <c r="B17" i="1"/>
  <c r="D35" i="2"/>
  <c r="E72" i="2"/>
  <c r="D21" i="2"/>
  <c r="E39" i="2"/>
  <c r="D65" i="2"/>
  <c r="D14" i="2"/>
  <c r="E29" i="2"/>
  <c r="D24" i="2"/>
  <c r="E26" i="2"/>
  <c r="D19" i="2"/>
  <c r="D13" i="2"/>
  <c r="D7" i="2"/>
  <c r="C11" i="1"/>
  <c r="C9" i="1"/>
  <c r="C12" i="1"/>
  <c r="B21" i="1"/>
  <c r="D77" i="2" l="1"/>
  <c r="C22" i="1"/>
  <c r="B22" i="1"/>
  <c r="D78" i="2"/>
  <c r="E77" i="2"/>
  <c r="E78" i="2"/>
  <c r="E79" i="2" l="1"/>
  <c r="D79" i="2"/>
</calcChain>
</file>

<file path=xl/sharedStrings.xml><?xml version="1.0" encoding="utf-8"?>
<sst xmlns="http://schemas.openxmlformats.org/spreadsheetml/2006/main" count="686" uniqueCount="139">
  <si>
    <t>Özet Branş Analiz</t>
  </si>
  <si>
    <t>Kasko</t>
  </si>
  <si>
    <t>71701-Dar Kasko Ürünü İstatistiki Veriler</t>
  </si>
  <si>
    <t>71702-Kasko Ürünü İstatistiki Veriler</t>
  </si>
  <si>
    <t>717-Kasko Branşı İstatistiki Veriler</t>
  </si>
  <si>
    <t>Lütfen Seçiminizi Yapınız</t>
  </si>
  <si>
    <t>71703-Genişletilmiş Kasko Ürünü İstatistiki Veriler</t>
  </si>
  <si>
    <t>Araç Tipi</t>
  </si>
  <si>
    <t>Alt Branş Teminat Adet</t>
  </si>
  <si>
    <t>Yazılan Prim</t>
  </si>
  <si>
    <t>71704-Tam Kasko Ürünü İstatistiki Veriler</t>
  </si>
  <si>
    <t>1-Otomobil</t>
  </si>
  <si>
    <t>2-Taksi</t>
  </si>
  <si>
    <t>3-Minibüs (Sürücü Dahil 9-15 koltuk)</t>
  </si>
  <si>
    <t>4-Otobüs (Sürücü dahil 16-30 koltuk)</t>
  </si>
  <si>
    <t>5-Otobüs (Sürücü dahil 31 ve üstü koltuk)</t>
  </si>
  <si>
    <t>6-Kamyonet</t>
  </si>
  <si>
    <t>7-Kamyon</t>
  </si>
  <si>
    <t>8-İş Makinası</t>
  </si>
  <si>
    <t>9-Traktör</t>
  </si>
  <si>
    <t>10-Römork</t>
  </si>
  <si>
    <t>11-Motosiklet ve Yük Motosikleti</t>
  </si>
  <si>
    <t>12-Tanker</t>
  </si>
  <si>
    <t>13-Çekici</t>
  </si>
  <si>
    <t>14-Özel Amaçlı Taşıt</t>
  </si>
  <si>
    <t>15-Tarım Makinesi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</si>
  <si>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</si>
  <si>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</si>
  <si>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</si>
  <si>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</si>
  <si>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</si>
  <si>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</si>
  <si>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</si>
  <si>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</si>
  <si>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</si>
  <si>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</si>
  <si>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</si>
  <si>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</si>
  <si>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</si>
  <si>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</si>
  <si>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</si>
  <si>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</si>
  <si>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</si>
  <si>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</si>
  <si>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</si>
  <si>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</si>
  <si>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Toplam</t>
  </si>
  <si>
    <t>Euler Hermes Sigorta AŞ</t>
  </si>
  <si>
    <t>Eureko Sigorta AŞ</t>
  </si>
  <si>
    <t>Generali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</si>
  <si>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</si>
  <si>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</si>
  <si>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</si>
  <si>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</si>
  <si>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</si>
  <si>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</si>
  <si>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</si>
  <si>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</si>
  <si>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</si>
  <si>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</si>
  <si>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</si>
  <si>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</si>
  <si>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</si>
  <si>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</si>
  <si>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</si>
  <si>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</si>
  <si>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</si>
  <si>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</si>
  <si>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</si>
  <si>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SS Mellce Karşılıklı Sigorta Kooperatifi</t>
  </si>
  <si>
    <t>Türkiye Katılım Sigorta AŞ</t>
  </si>
  <si>
    <t>Ana Sigorta AŞ</t>
  </si>
  <si>
    <t>Gri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</si>
  <si>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</si>
  <si>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</si>
  <si>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</si>
  <si>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</si>
  <si>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</si>
  <si>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</si>
  <si>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</si>
  <si>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</si>
  <si>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</si>
  <si>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</si>
  <si>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</si>
  <si>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</si>
  <si>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</si>
  <si>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</si>
  <si>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</si>
  <si>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</si>
  <si>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</si>
  <si>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</si>
  <si>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</si>
  <si>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</si>
  <si>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</si>
  <si>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</si>
  <si>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</si>
  <si>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</si>
  <si>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</si>
  <si>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</si>
  <si>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</si>
  <si>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</si>
  <si>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</si>
  <si>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</si>
  <si>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NN Hayat ve Emeklilik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</si>
  <si>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</si>
  <si>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</si>
  <si>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</si>
  <si>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</si>
  <si>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</si>
  <si>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</si>
  <si>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</si>
  <si>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</si>
  <si>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</si>
  <si>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</si>
  <si>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</si>
  <si>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</si>
  <si>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</si>
  <si>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</si>
  <si>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</si>
  <si>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</si>
  <si>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</si>
  <si>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</si>
  <si>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</si>
  <si>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</si>
  <si>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</si>
  <si>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</si>
  <si>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</si>
  <si>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</si>
  <si>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</si>
  <si>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</si>
  <si>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</si>
  <si>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</si>
  <si>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</si>
  <si>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</si>
  <si>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01.01.2024-31.12.2024</t>
  </si>
  <si>
    <t>**Prim üretim istatistikleri RİP kapsamında üretilmektedir.</t>
  </si>
  <si>
    <t>***SEDDK tarafından tedbir kararı alınan SS Mellce Karşılıklı Sigorta Kooperatifi şirketinden Aralık 2024 dönemine ilişkin veri temin edilememiş olup, Mart 2024 itibarıyla iletilmiş olan veriler dikkate alınmıştır.</t>
  </si>
  <si>
    <t>***SEDDK tarafından tedbir kararı alınan Gri Sigorta AŞ şirketi verilerindeki artış, şirketin veri düzeltmesinden kaynaklanmaktadır.</t>
  </si>
  <si>
    <t>**Bu ve/veya ilgili sayfalardaki veriler 07.02.2025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</si>
</sst>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Border="1" applyAlignment="1">
      <alignment horizontal="left"/>
    </xf>
    <xf numFmtId="0" fontId="0" fillId="3" borderId="0" xfId="0" applyFill="1"/>
    <xf numFmtId="0" fontId="5" fillId="5" borderId="4" xfId="0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/>
    </xf>
    <xf numFmtId="38" fontId="8" fillId="7" borderId="4" xfId="0" applyNumberFormat="1" applyFont="1" applyFill="1" applyBorder="1" applyAlignment="1">
      <alignment horizontal="right"/>
    </xf>
    <xf numFmtId="164" fontId="0" fillId="0" borderId="0" xfId="0" applyNumberFormat="1" applyFont="1"/>
    <xf numFmtId="37" fontId="4" fillId="4" borderId="1" xfId="0" applyNumberFormat="1" applyFont="1" applyFill="1" applyBorder="1" applyAlignment="1" applyProtection="1">
      <alignment vertical="center" wrapText="1"/>
    </xf>
    <xf numFmtId="38" fontId="7" fillId="6" borderId="4" xfId="0" applyNumberFormat="1" applyFont="1" applyFill="1" applyBorder="1" applyAlignment="1">
      <alignment horizontal="right"/>
    </xf>
    <xf numFmtId="0" fontId="0" fillId="3" borderId="0" xfId="0" applyFont="1" applyFill="1"/>
    <xf numFmtId="0" fontId="9" fillId="8" borderId="0" xfId="0" applyFont="1" applyFill="1" applyBorder="1" applyAlignment="1"/>
    <xf numFmtId="0" fontId="10" fillId="8" borderId="0" xfId="0" applyFont="1" applyFill="1" applyBorder="1" applyAlignment="1"/>
    <xf numFmtId="0" fontId="7" fillId="4" borderId="4" xfId="0" applyFont="1" applyFill="1" applyBorder="1" applyAlignment="1">
      <alignment horizontal="center" vertical="center" wrapText="1"/>
    </xf>
    <xf numFmtId="1" fontId="11" fillId="6" borderId="4" xfId="0" quotePrefix="1" applyNumberFormat="1" applyFont="1" applyFill="1" applyBorder="1" applyAlignment="1" applyProtection="1">
      <alignment horizontal="center"/>
    </xf>
    <xf numFmtId="0" fontId="7" fillId="6" borderId="4" xfId="0" applyFont="1" applyFill="1" applyBorder="1" applyAlignment="1">
      <alignment horizontal="center"/>
    </xf>
    <xf numFmtId="165" fontId="12" fillId="4" borderId="2" xfId="0" applyNumberFormat="1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6" borderId="4" xfId="0" applyNumberFormat="1" applyFont="1" applyFill="1" applyBorder="1" applyAlignment="1" applyProtection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7" fontId="4" fillId="5" borderId="1" xfId="0" applyNumberFormat="1" applyFont="1" applyFill="1" applyBorder="1" applyAlignment="1" applyProtection="1">
      <alignment horizontal="center" vertical="center" wrapText="1"/>
    </xf>
    <xf numFmtId="37" fontId="4" fillId="5" borderId="3" xfId="0" applyNumberFormat="1" applyFont="1" applyFill="1" applyBorder="1" applyAlignment="1" applyProtection="1">
      <alignment horizontal="center" vertical="center" wrapText="1"/>
    </xf>
    <xf numFmtId="37" fontId="4" fillId="5" borderId="2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FCAF0DE1-B5D7-4359-B191-C8BBD4E0B65C}"/>
            </a:ext>
          </a:extLst>
        </xdr:cNvPr>
        <xdr:cNvSpPr/>
      </xdr:nvSpPr>
      <xdr:spPr bwMode="auto">
        <a:xfrm rot="16200000">
          <a:off x="6087667" y="887017"/>
          <a:ext cx="42862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794B0E13-5092-4F97-AF51-F99D10A21DBF}"/>
            </a:ext>
          </a:extLst>
        </xdr:cNvPr>
        <xdr:cNvSpPr/>
      </xdr:nvSpPr>
      <xdr:spPr bwMode="auto">
        <a:xfrm rot="16200000">
          <a:off x="6263216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5CF1E0B1-3588-4F9A-950E-DD1514E87548}"/>
            </a:ext>
          </a:extLst>
        </xdr:cNvPr>
        <xdr:cNvSpPr/>
      </xdr:nvSpPr>
      <xdr:spPr bwMode="auto">
        <a:xfrm rot="11941696">
          <a:off x="7433070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0.42.31\Ortak\Akt&#252;erya%20Ve%20Maliye\D&#246;nemlik%20Raporlamalar\Ayl&#305;k\2%20Prim%20Adet\2024\2024-12\Aral&#305;k%202024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6-Detay"/>
      <sheetName val="1006-Kasko"/>
      <sheetName val="1006-Trafik"/>
      <sheetName val="1006-ZKFK"/>
      <sheetName val="1006-Satış Kan. Baz. Satış Şek."/>
      <sheetName val="1005-Detay"/>
      <sheetName val="1005-Kasko"/>
      <sheetName val="1005-Trafik"/>
      <sheetName val="1005-ZKFK"/>
      <sheetName val="1005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7-Detay"/>
      <sheetName val="1047-Kasko"/>
      <sheetName val="1047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0-Detay"/>
      <sheetName val="1050-Kasko"/>
      <sheetName val="1050-ZKFK"/>
      <sheetName val="1050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4-Detay"/>
      <sheetName val="1054-Kasko"/>
      <sheetName val="1054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ZKFK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5-Detay"/>
      <sheetName val="3015-Hayat"/>
      <sheetName val="3015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7">
          <cell r="G7">
            <v>187643625.5099999</v>
          </cell>
        </row>
      </sheetData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771-Ürün Sorumluluk</v>
          </cell>
        </row>
        <row r="93">
          <cell r="CQ93" t="str">
            <v>707-Devlet Destekli Alacak Sigortaları</v>
          </cell>
        </row>
        <row r="94">
          <cell r="CQ94" t="str">
            <v>705-Doğrudan Kefalet</v>
          </cell>
        </row>
        <row r="95">
          <cell r="CQ95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773-Devlet Destekli Arıcılık</v>
          </cell>
        </row>
        <row r="67">
          <cell r="CQ67" t="str">
            <v>774-Su Ürünleri</v>
          </cell>
        </row>
        <row r="68">
          <cell r="CQ68" t="str">
            <v>775-Dolu Sera</v>
          </cell>
        </row>
        <row r="69">
          <cell r="CQ69" t="str">
            <v>776-Devlet Destekli Sera</v>
          </cell>
        </row>
        <row r="70">
          <cell r="CQ70" t="str">
            <v>777-Devlet Destekli Bitkisel Ürün</v>
          </cell>
        </row>
        <row r="71">
          <cell r="CQ71" t="str">
            <v>778-Devlet Destekli Su Ürünleri</v>
          </cell>
        </row>
        <row r="72">
          <cell r="CQ72" t="str">
            <v>779-Devlet Destekli Hayvan Hayat</v>
          </cell>
        </row>
        <row r="73">
          <cell r="CQ73" t="str">
            <v>780-Hayvan Hayat</v>
          </cell>
        </row>
        <row r="74">
          <cell r="CQ74" t="str">
            <v>781-Kümes Hayvan Hayat</v>
          </cell>
        </row>
        <row r="75">
          <cell r="CQ75" t="str">
            <v>782-Devlet Destekli Kümes Hayvan Hayat</v>
          </cell>
        </row>
        <row r="76">
          <cell r="CQ76" t="str">
            <v>783-Devlet Destekli Küçükbaş Hayvan Hayat</v>
          </cell>
        </row>
        <row r="77">
          <cell r="CQ77" t="str">
            <v>784-Hastalık</v>
          </cell>
        </row>
        <row r="78">
          <cell r="CQ78" t="str">
            <v>785-Sağlık</v>
          </cell>
        </row>
        <row r="79">
          <cell r="CQ79" t="str">
            <v>786-Seyahat Sağlık</v>
          </cell>
        </row>
        <row r="80">
          <cell r="CQ80" t="str">
            <v>789-Seyahat Araç Destek</v>
          </cell>
        </row>
        <row r="81">
          <cell r="CQ81" t="str">
            <v>790-İrat Ödemeleri</v>
          </cell>
        </row>
        <row r="82">
          <cell r="CQ82" t="str">
            <v>791-Diğerleri</v>
          </cell>
        </row>
        <row r="83">
          <cell r="CQ83" t="str">
            <v>792-Evlilik/Doğum Sigortası</v>
          </cell>
        </row>
        <row r="84">
          <cell r="CQ84" t="str">
            <v>793-Yatırım Fonlu Sigortalar</v>
          </cell>
        </row>
        <row r="85">
          <cell r="CQ85" t="str">
            <v>794-Sermaye İtfa Sigortası</v>
          </cell>
        </row>
        <row r="86">
          <cell r="CQ86" t="str">
            <v>795-Fon Yönetim Sigortası</v>
          </cell>
        </row>
        <row r="87">
          <cell r="CQ87" t="str">
            <v>796-Hastalık</v>
          </cell>
        </row>
        <row r="88">
          <cell r="CQ88" t="str">
            <v>797-Sağlık Toplam</v>
          </cell>
        </row>
        <row r="89">
          <cell r="CQ89" t="str">
            <v>798-Destek Genel</v>
          </cell>
        </row>
        <row r="90">
          <cell r="CQ90" t="str">
            <v>799-Tontin</v>
          </cell>
        </row>
        <row r="91">
          <cell r="CQ91" t="str">
            <v>707-Devlet Destekli Alacak Sigortası</v>
          </cell>
        </row>
        <row r="92">
          <cell r="CQ92" t="str">
            <v>771-Ürün Sorumluluk</v>
          </cell>
        </row>
        <row r="93">
          <cell r="CQ93" t="str">
            <v>708-Bina Tamamlama</v>
          </cell>
        </row>
        <row r="94">
          <cell r="CQ94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>
        <row r="7">
          <cell r="E7">
            <v>663.29443282739726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</sheetData>
      <sheetData sheetId="196">
        <row r="3">
          <cell r="JH3" t="str">
            <v>1-Otomobil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773-Devlet Destekli Arıcılık</v>
          </cell>
        </row>
        <row r="67">
          <cell r="CZ67" t="str">
            <v>774-Su Ürünleri</v>
          </cell>
        </row>
        <row r="68">
          <cell r="CZ68" t="str">
            <v>775-Dolu Sera</v>
          </cell>
        </row>
        <row r="69">
          <cell r="CZ69" t="str">
            <v>776-Devlet Destekli Sera</v>
          </cell>
        </row>
        <row r="70">
          <cell r="CZ70" t="str">
            <v>777-Devlet Destekli Bitkisel Ürün</v>
          </cell>
        </row>
        <row r="71">
          <cell r="CZ71" t="str">
            <v>778-Devlet Destekli Su Ürünleri</v>
          </cell>
        </row>
        <row r="72">
          <cell r="CZ72" t="str">
            <v>779-Devlet Destekli Hayvan Hayat</v>
          </cell>
        </row>
        <row r="73">
          <cell r="CZ73" t="str">
            <v>780-Hayvan Hayat</v>
          </cell>
        </row>
        <row r="74">
          <cell r="CZ74" t="str">
            <v>781-Kümes Hayvan Hayat</v>
          </cell>
        </row>
        <row r="75">
          <cell r="CZ75" t="str">
            <v>782-Devlet Destekli Kümes Hayvan Hayat</v>
          </cell>
        </row>
        <row r="76">
          <cell r="CZ76" t="str">
            <v>783-Devlet Destekli Küçükbaş Hayvan Hayat</v>
          </cell>
        </row>
        <row r="77">
          <cell r="CZ77" t="str">
            <v>784-Hastalık</v>
          </cell>
        </row>
        <row r="78">
          <cell r="CZ78" t="str">
            <v>785-Sağlık</v>
          </cell>
        </row>
        <row r="79">
          <cell r="CZ79" t="str">
            <v>786-Seyahat Sağlık</v>
          </cell>
        </row>
        <row r="80">
          <cell r="CZ80" t="str">
            <v>789-Seyahat Araç Destek</v>
          </cell>
        </row>
        <row r="81">
          <cell r="CZ81" t="str">
            <v>790-İrat Ödemeleri</v>
          </cell>
        </row>
        <row r="82">
          <cell r="CZ82" t="str">
            <v>791-Diğerleri</v>
          </cell>
        </row>
        <row r="83">
          <cell r="CZ83" t="str">
            <v>792-Evlilik/Doğum Sigortası</v>
          </cell>
        </row>
        <row r="84">
          <cell r="CZ84" t="str">
            <v>793-Yatırım Fonlu Sigortalar</v>
          </cell>
        </row>
        <row r="85">
          <cell r="CZ85" t="str">
            <v>794-Sermaye İtfa Sigortası</v>
          </cell>
        </row>
        <row r="86">
          <cell r="CZ86" t="str">
            <v>795-Fon Yönetim Sigortası</v>
          </cell>
        </row>
        <row r="87">
          <cell r="CZ87" t="str">
            <v>796-Hastalık</v>
          </cell>
        </row>
        <row r="88">
          <cell r="CZ88" t="str">
            <v>797-Sağlık Toplam</v>
          </cell>
        </row>
        <row r="89">
          <cell r="CZ89" t="str">
            <v>798-Destek Genel</v>
          </cell>
        </row>
        <row r="90">
          <cell r="CZ90" t="str">
            <v>799-Tontin</v>
          </cell>
        </row>
        <row r="91">
          <cell r="CZ91" t="str">
            <v>707-Devlet Destekli Alacak Sigortası</v>
          </cell>
        </row>
        <row r="92">
          <cell r="CZ92" t="str">
            <v>771-Ürün Sorumluluk</v>
          </cell>
        </row>
        <row r="93">
          <cell r="CZ93" t="str">
            <v>708-Bina Tamamlama</v>
          </cell>
        </row>
        <row r="94">
          <cell r="CZ94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BC6B2-8164-4871-A5F2-9B36C6D6B7F2}">
  <sheetPr>
    <tabColor theme="2" tint="-0.499984740745262"/>
  </sheetPr>
  <dimension ref="A1:JJ39"/>
  <sheetViews>
    <sheetView showGridLines="0" tabSelected="1" zoomScale="80" zoomScaleNormal="80" workbookViewId="0">
      <pane xSplit="1" ySplit="6" topLeftCell="B7" activePane="bottomRight" state="frozen"/>
      <selection activeCell="C30" sqref="C30"/>
      <selection pane="topRight" activeCell="C30" sqref="C30"/>
      <selection pane="bottomLeft" activeCell="C30" sqref="C30"/>
      <selection pane="bottomRight" activeCell="B5" sqref="B5:C5"/>
    </sheetView>
  </sheetViews>
  <sheetFormatPr defaultColWidth="9.140625" defaultRowHeight="12.75" x14ac:dyDescent="0.2"/>
  <cols>
    <col min="1" max="1" width="58.7109375" style="5" customWidth="1"/>
    <col min="2" max="3" width="15.7109375" style="2" customWidth="1"/>
    <col min="4" max="269" width="9.140625" style="2"/>
    <col min="270" max="270" width="9.140625" style="3"/>
    <col min="271" max="16384" width="9.140625" style="2"/>
  </cols>
  <sheetData>
    <row r="1" spans="1:270" ht="15" customHeight="1" x14ac:dyDescent="0.25">
      <c r="A1" s="1" t="s">
        <v>0</v>
      </c>
    </row>
    <row r="2" spans="1:270" ht="15" customHeight="1" x14ac:dyDescent="0.25">
      <c r="A2" s="1" t="s">
        <v>1</v>
      </c>
    </row>
    <row r="3" spans="1:270" ht="15" customHeight="1" x14ac:dyDescent="0.25">
      <c r="A3" s="4" t="s">
        <v>134</v>
      </c>
      <c r="JJ3" s="3" t="s">
        <v>2</v>
      </c>
    </row>
    <row r="4" spans="1:270" ht="22.5" customHeight="1" x14ac:dyDescent="0.2">
      <c r="JJ4" s="3" t="s">
        <v>3</v>
      </c>
    </row>
    <row r="5" spans="1:270" ht="22.5" customHeight="1" x14ac:dyDescent="0.2">
      <c r="B5" s="22" t="s">
        <v>4</v>
      </c>
      <c r="C5" s="23"/>
      <c r="E5" s="24" t="s">
        <v>5</v>
      </c>
      <c r="F5" s="25"/>
      <c r="G5" s="26"/>
      <c r="JJ5" s="3" t="s">
        <v>6</v>
      </c>
    </row>
    <row r="6" spans="1:270" ht="79.5" customHeight="1" x14ac:dyDescent="0.2">
      <c r="A6" s="6" t="s">
        <v>7</v>
      </c>
      <c r="B6" s="7" t="s">
        <v>8</v>
      </c>
      <c r="C6" s="7" t="s">
        <v>9</v>
      </c>
      <c r="JJ6" s="3" t="s">
        <v>10</v>
      </c>
    </row>
    <row r="7" spans="1:270" ht="12.75" customHeight="1" x14ac:dyDescent="0.2">
      <c r="A7" s="8" t="s">
        <v>11</v>
      </c>
      <c r="B7" s="9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6882774.9599198131</v>
      </c>
      <c r="C7" s="9">
        <f t="shared" ca="1" si="0"/>
        <v>73466158877.338638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JJ7" s="3" t="s">
        <v>4</v>
      </c>
    </row>
    <row r="8" spans="1:270" ht="12.75" customHeight="1" x14ac:dyDescent="0.2">
      <c r="A8" s="8" t="s">
        <v>12</v>
      </c>
      <c r="B8" s="9">
        <f t="shared" ca="1" si="0"/>
        <v>7588.0543446969832</v>
      </c>
      <c r="C8" s="9">
        <f t="shared" ca="1" si="0"/>
        <v>188586843.65997368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</row>
    <row r="9" spans="1:270" ht="12.75" customHeight="1" x14ac:dyDescent="0.2">
      <c r="A9" s="8" t="s">
        <v>13</v>
      </c>
      <c r="B9" s="9">
        <f t="shared" ca="1" si="0"/>
        <v>112328.75225109022</v>
      </c>
      <c r="C9" s="9">
        <f t="shared" ca="1" si="0"/>
        <v>1656496442.6717873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</row>
    <row r="10" spans="1:270" ht="12.75" customHeight="1" x14ac:dyDescent="0.2">
      <c r="A10" s="8" t="s">
        <v>14</v>
      </c>
      <c r="B10" s="9">
        <f t="shared" ca="1" si="0"/>
        <v>46218.000444742785</v>
      </c>
      <c r="C10" s="9">
        <f t="shared" ca="1" si="0"/>
        <v>914158438.6918304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</row>
    <row r="11" spans="1:270" ht="12.75" customHeight="1" x14ac:dyDescent="0.2">
      <c r="A11" s="8" t="s">
        <v>15</v>
      </c>
      <c r="B11" s="9">
        <f t="shared" ca="1" si="0"/>
        <v>15791.528538099787</v>
      </c>
      <c r="C11" s="9">
        <f t="shared" ca="1" si="0"/>
        <v>1730514201.8273306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</row>
    <row r="12" spans="1:270" ht="12.75" customHeight="1" x14ac:dyDescent="0.2">
      <c r="A12" s="8" t="s">
        <v>16</v>
      </c>
      <c r="B12" s="9">
        <f t="shared" ca="1" si="0"/>
        <v>1280771.616948481</v>
      </c>
      <c r="C12" s="9">
        <f t="shared" ca="1" si="0"/>
        <v>11719268449.897104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</row>
    <row r="13" spans="1:270" ht="12.75" customHeight="1" x14ac:dyDescent="0.2">
      <c r="A13" s="8" t="s">
        <v>17</v>
      </c>
      <c r="B13" s="9">
        <f t="shared" ca="1" si="0"/>
        <v>151524.72789625704</v>
      </c>
      <c r="C13" s="9">
        <f t="shared" ca="1" si="0"/>
        <v>5828394535.7897882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</row>
    <row r="14" spans="1:270" ht="12.75" customHeight="1" x14ac:dyDescent="0.2">
      <c r="A14" s="8" t="s">
        <v>18</v>
      </c>
      <c r="B14" s="9">
        <f t="shared" ca="1" si="0"/>
        <v>10654.297916066078</v>
      </c>
      <c r="C14" s="9">
        <f t="shared" ca="1" si="0"/>
        <v>232316165.02994773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</row>
    <row r="15" spans="1:270" ht="12.75" customHeight="1" x14ac:dyDescent="0.2">
      <c r="A15" s="8" t="s">
        <v>19</v>
      </c>
      <c r="B15" s="9">
        <f t="shared" ca="1" si="0"/>
        <v>333363.32750677655</v>
      </c>
      <c r="C15" s="9">
        <f t="shared" ca="1" si="0"/>
        <v>2932303962.6114898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</row>
    <row r="16" spans="1:270" ht="12.75" customHeight="1" x14ac:dyDescent="0.2">
      <c r="A16" s="8" t="s">
        <v>20</v>
      </c>
      <c r="B16" s="9">
        <f t="shared" ca="1" si="0"/>
        <v>145761.89739189195</v>
      </c>
      <c r="C16" s="9">
        <f t="shared" ca="1" si="0"/>
        <v>2436761354.1718478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</row>
    <row r="17" spans="1:270" ht="12.75" customHeight="1" x14ac:dyDescent="0.2">
      <c r="A17" s="8" t="s">
        <v>21</v>
      </c>
      <c r="B17" s="9">
        <f t="shared" ca="1" si="0"/>
        <v>82289.154285487137</v>
      </c>
      <c r="C17" s="9">
        <f t="shared" ca="1" si="0"/>
        <v>379483481.21180433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</row>
    <row r="18" spans="1:270" ht="12.75" customHeight="1" x14ac:dyDescent="0.2">
      <c r="A18" s="8" t="s">
        <v>22</v>
      </c>
      <c r="B18" s="9">
        <f t="shared" ca="1" si="0"/>
        <v>5675.0193794180059</v>
      </c>
      <c r="C18" s="9">
        <f t="shared" ca="1" si="0"/>
        <v>229984191.17991599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</row>
    <row r="19" spans="1:270" ht="12.75" customHeight="1" x14ac:dyDescent="0.2">
      <c r="A19" s="8" t="s">
        <v>23</v>
      </c>
      <c r="B19" s="9">
        <f t="shared" ca="1" si="0"/>
        <v>196197.8250197398</v>
      </c>
      <c r="C19" s="9">
        <f t="shared" ca="1" si="0"/>
        <v>9779046870.4559631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</row>
    <row r="20" spans="1:270" ht="12.75" customHeight="1" x14ac:dyDescent="0.2">
      <c r="A20" s="8" t="s">
        <v>24</v>
      </c>
      <c r="B20" s="9">
        <f t="shared" ca="1" si="0"/>
        <v>16133.249475851164</v>
      </c>
      <c r="C20" s="9">
        <f t="shared" ca="1" si="0"/>
        <v>723110447.51983213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</row>
    <row r="21" spans="1:270" ht="12.75" customHeight="1" x14ac:dyDescent="0.2">
      <c r="A21" s="8" t="s">
        <v>25</v>
      </c>
      <c r="B21" s="9">
        <f t="shared" ca="1" si="0"/>
        <v>2629.4526670227892</v>
      </c>
      <c r="C21" s="9">
        <f t="shared" ca="1" si="0"/>
        <v>112354143.9299923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</row>
    <row r="22" spans="1:270" ht="12.75" customHeight="1" x14ac:dyDescent="0.2">
      <c r="A22" s="11" t="s">
        <v>26</v>
      </c>
      <c r="B22" s="12">
        <f ca="1">SUM(B7:B21)</f>
        <v>9289701.8639854323</v>
      </c>
      <c r="C22" s="12">
        <f ca="1">SUM(C7:C21)</f>
        <v>112328938405.98727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</row>
    <row r="23" spans="1:270" s="10" customFormat="1" x14ac:dyDescent="0.2">
      <c r="A23" s="13"/>
      <c r="JJ23" s="3"/>
    </row>
    <row r="24" spans="1:270" s="10" customFormat="1" x14ac:dyDescent="0.2">
      <c r="A24" s="28" t="s">
        <v>27</v>
      </c>
      <c r="JJ24" s="3"/>
    </row>
    <row r="25" spans="1:270" s="10" customFormat="1" x14ac:dyDescent="0.2">
      <c r="A25" s="28" t="s">
        <v>135</v>
      </c>
      <c r="JJ25" s="3"/>
    </row>
    <row r="26" spans="1:270" s="10" customFormat="1" x14ac:dyDescent="0.2">
      <c r="A26" s="28" t="s">
        <v>138</v>
      </c>
      <c r="JJ26" s="3"/>
    </row>
    <row r="27" spans="1:270" s="10" customFormat="1" x14ac:dyDescent="0.2">
      <c r="A27" s="28"/>
      <c r="JJ27" s="3"/>
    </row>
    <row r="28" spans="1:270" s="10" customFormat="1" x14ac:dyDescent="0.2">
      <c r="A28" s="28" t="s">
        <v>136</v>
      </c>
      <c r="JJ28" s="3"/>
    </row>
    <row r="29" spans="1:270" s="10" customFormat="1" x14ac:dyDescent="0.2">
      <c r="A29" s="28" t="s">
        <v>137</v>
      </c>
      <c r="JJ29" s="3"/>
    </row>
    <row r="30" spans="1:270" s="10" customFormat="1" x14ac:dyDescent="0.2">
      <c r="A30" s="13"/>
      <c r="JJ30" s="3"/>
    </row>
    <row r="31" spans="1:270" s="10" customFormat="1" x14ac:dyDescent="0.2">
      <c r="A31" s="13"/>
      <c r="JJ31" s="3"/>
    </row>
    <row r="32" spans="1:270" s="10" customFormat="1" x14ac:dyDescent="0.2">
      <c r="A32" s="13"/>
      <c r="JJ32" s="3"/>
    </row>
    <row r="33" spans="1:270" s="10" customFormat="1" x14ac:dyDescent="0.2">
      <c r="A33" s="13"/>
      <c r="JJ33" s="3"/>
    </row>
    <row r="34" spans="1:270" s="10" customFormat="1" x14ac:dyDescent="0.2">
      <c r="A34" s="13"/>
      <c r="JJ34" s="3"/>
    </row>
    <row r="35" spans="1:270" s="10" customFormat="1" x14ac:dyDescent="0.2">
      <c r="A35" s="13"/>
      <c r="JJ35" s="3"/>
    </row>
    <row r="36" spans="1:270" s="10" customFormat="1" x14ac:dyDescent="0.2">
      <c r="A36" s="13"/>
      <c r="JJ36" s="3"/>
    </row>
    <row r="37" spans="1:270" s="10" customFormat="1" x14ac:dyDescent="0.2">
      <c r="A37" s="13"/>
      <c r="JJ37" s="3"/>
    </row>
    <row r="38" spans="1:270" s="10" customFormat="1" x14ac:dyDescent="0.2">
      <c r="A38" s="13"/>
      <c r="JJ38" s="3"/>
    </row>
    <row r="39" spans="1:270" s="10" customFormat="1" x14ac:dyDescent="0.2">
      <c r="A39" s="13"/>
      <c r="JJ39" s="3"/>
    </row>
  </sheetData>
  <mergeCells count="2">
    <mergeCell ref="B5:C5"/>
    <mergeCell ref="E5:G5"/>
  </mergeCells>
  <dataValidations count="1">
    <dataValidation type="list" allowBlank="1" showInputMessage="1" showErrorMessage="1" sqref="B5:C5" xr:uid="{599FE8C3-5E8A-4F9C-B79A-5A07CA5795A2}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9867C-44EB-4BBF-AB3E-1A750EB34064}">
  <sheetPr>
    <tabColor theme="2" tint="-0.499984740745262"/>
  </sheetPr>
  <dimension ref="A1:JL98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B2" sqref="B2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5" width="15.7109375" style="2" customWidth="1"/>
    <col min="6" max="267" width="9.140625" style="2"/>
    <col min="268" max="272" width="9.140625" style="3"/>
    <col min="273" max="16384" width="9.140625" style="2"/>
  </cols>
  <sheetData>
    <row r="1" spans="1:272" ht="15" customHeight="1" x14ac:dyDescent="0.25">
      <c r="A1" s="1" t="s">
        <v>28</v>
      </c>
      <c r="B1" s="14"/>
      <c r="C1" s="14"/>
    </row>
    <row r="2" spans="1:272" ht="15" customHeight="1" x14ac:dyDescent="0.25">
      <c r="A2" s="1" t="s">
        <v>1</v>
      </c>
      <c r="B2" s="15" t="s">
        <v>11</v>
      </c>
      <c r="C2" s="14"/>
      <c r="E2" s="24" t="s">
        <v>29</v>
      </c>
      <c r="F2" s="26"/>
    </row>
    <row r="3" spans="1:272" ht="15" customHeight="1" x14ac:dyDescent="0.25">
      <c r="A3" s="4" t="s">
        <v>134</v>
      </c>
      <c r="B3" s="14"/>
      <c r="C3" s="14"/>
      <c r="JH3" s="3" t="s">
        <v>11</v>
      </c>
      <c r="JI3" s="3">
        <v>1</v>
      </c>
      <c r="JL3" s="3" t="s">
        <v>2</v>
      </c>
    </row>
    <row r="4" spans="1:272" ht="22.5" customHeight="1" x14ac:dyDescent="0.2">
      <c r="JH4" s="3" t="s">
        <v>12</v>
      </c>
      <c r="JI4" s="3">
        <v>2</v>
      </c>
      <c r="JL4" s="3" t="s">
        <v>3</v>
      </c>
    </row>
    <row r="5" spans="1:272" ht="22.5" customHeight="1" x14ac:dyDescent="0.2">
      <c r="D5" s="22" t="s">
        <v>4</v>
      </c>
      <c r="E5" s="23"/>
      <c r="JH5" s="3" t="s">
        <v>13</v>
      </c>
      <c r="JI5" s="3">
        <v>3</v>
      </c>
      <c r="JL5" s="3" t="s">
        <v>6</v>
      </c>
    </row>
    <row r="6" spans="1:272" ht="79.5" customHeight="1" x14ac:dyDescent="0.2">
      <c r="A6" s="16" t="s">
        <v>30</v>
      </c>
      <c r="B6" s="16" t="s">
        <v>31</v>
      </c>
      <c r="C6" s="16" t="s">
        <v>32</v>
      </c>
      <c r="D6" s="7" t="s">
        <v>8</v>
      </c>
      <c r="E6" s="7" t="s">
        <v>9</v>
      </c>
      <c r="JH6" s="3" t="s">
        <v>14</v>
      </c>
      <c r="JI6" s="3">
        <v>4</v>
      </c>
      <c r="JL6" s="3" t="s">
        <v>10</v>
      </c>
    </row>
    <row r="7" spans="1:272" ht="12.75" customHeight="1" x14ac:dyDescent="0.2">
      <c r="A7" s="8" t="s">
        <v>33</v>
      </c>
      <c r="B7" s="17">
        <v>1001</v>
      </c>
      <c r="C7" s="18" t="s">
        <v>34</v>
      </c>
      <c r="D7" s="9">
        <f t="shared" ref="D7:E22" ca="1" si="0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9">
        <f t="shared" ca="1" si="0"/>
        <v>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JH7" s="3" t="s">
        <v>15</v>
      </c>
      <c r="JI7" s="3">
        <v>5</v>
      </c>
      <c r="JL7" s="3" t="s">
        <v>4</v>
      </c>
    </row>
    <row r="8" spans="1:272" ht="12.75" customHeight="1" x14ac:dyDescent="0.2">
      <c r="A8" s="8" t="s">
        <v>35</v>
      </c>
      <c r="B8" s="17">
        <v>1003</v>
      </c>
      <c r="C8" s="18" t="s">
        <v>34</v>
      </c>
      <c r="D8" s="9">
        <f t="shared" ca="1" si="0"/>
        <v>324613</v>
      </c>
      <c r="E8" s="9">
        <f t="shared" ca="1" si="0"/>
        <v>3907532028.3400006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JH8" s="3" t="s">
        <v>16</v>
      </c>
      <c r="JI8" s="3">
        <v>6</v>
      </c>
    </row>
    <row r="9" spans="1:272" ht="12.75" customHeight="1" x14ac:dyDescent="0.2">
      <c r="A9" s="8" t="s">
        <v>36</v>
      </c>
      <c r="B9" s="17">
        <v>1004</v>
      </c>
      <c r="C9" s="18" t="s">
        <v>34</v>
      </c>
      <c r="D9" s="9">
        <f t="shared" ca="1" si="0"/>
        <v>367572</v>
      </c>
      <c r="E9" s="9">
        <f t="shared" ca="1" si="0"/>
        <v>5900163454.6399984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JH9" s="3" t="s">
        <v>17</v>
      </c>
      <c r="JI9" s="3">
        <v>7</v>
      </c>
    </row>
    <row r="10" spans="1:272" ht="12.75" customHeight="1" x14ac:dyDescent="0.2">
      <c r="A10" s="8" t="s">
        <v>37</v>
      </c>
      <c r="B10" s="17">
        <v>1005</v>
      </c>
      <c r="C10" s="18" t="s">
        <v>34</v>
      </c>
      <c r="D10" s="9">
        <f t="shared" ca="1" si="0"/>
        <v>518617.99613079999</v>
      </c>
      <c r="E10" s="9">
        <f t="shared" ca="1" si="0"/>
        <v>7531878402.1834908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JH10" s="3" t="s">
        <v>18</v>
      </c>
      <c r="JI10" s="3">
        <v>8</v>
      </c>
    </row>
    <row r="11" spans="1:272" ht="12.75" customHeight="1" x14ac:dyDescent="0.2">
      <c r="A11" s="8" t="s">
        <v>38</v>
      </c>
      <c r="B11" s="17">
        <v>1006</v>
      </c>
      <c r="C11" s="18" t="s">
        <v>34</v>
      </c>
      <c r="D11" s="9">
        <f t="shared" ca="1" si="0"/>
        <v>102554.9</v>
      </c>
      <c r="E11" s="9">
        <f t="shared" ca="1" si="0"/>
        <v>889488595.07379997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JH11" s="3" t="s">
        <v>19</v>
      </c>
      <c r="JI11" s="3">
        <v>9</v>
      </c>
    </row>
    <row r="12" spans="1:272" ht="12.75" customHeight="1" x14ac:dyDescent="0.2">
      <c r="A12" s="8" t="s">
        <v>39</v>
      </c>
      <c r="B12" s="17">
        <v>1007</v>
      </c>
      <c r="C12" s="18" t="s">
        <v>34</v>
      </c>
      <c r="D12" s="9">
        <f t="shared" ca="1" si="0"/>
        <v>0</v>
      </c>
      <c r="E12" s="9">
        <f t="shared" ca="1" si="0"/>
        <v>0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JH12" s="3" t="s">
        <v>20</v>
      </c>
      <c r="JI12" s="3">
        <v>10</v>
      </c>
    </row>
    <row r="13" spans="1:272" ht="12.75" customHeight="1" x14ac:dyDescent="0.2">
      <c r="A13" s="8" t="s">
        <v>40</v>
      </c>
      <c r="B13" s="17">
        <v>1008</v>
      </c>
      <c r="C13" s="18" t="s">
        <v>34</v>
      </c>
      <c r="D13" s="9">
        <f t="shared" ca="1" si="0"/>
        <v>547586.08935109212</v>
      </c>
      <c r="E13" s="9">
        <f t="shared" ca="1" si="0"/>
        <v>2352464961.6200004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JH13" s="3" t="s">
        <v>21</v>
      </c>
      <c r="JI13" s="3">
        <v>11</v>
      </c>
    </row>
    <row r="14" spans="1:272" ht="12.75" customHeight="1" x14ac:dyDescent="0.2">
      <c r="A14" s="8" t="s">
        <v>41</v>
      </c>
      <c r="B14" s="17">
        <v>1009</v>
      </c>
      <c r="C14" s="18" t="s">
        <v>34</v>
      </c>
      <c r="D14" s="9">
        <f t="shared" ca="1" si="0"/>
        <v>518444.41694393067</v>
      </c>
      <c r="E14" s="9">
        <f t="shared" ca="1" si="0"/>
        <v>6569298899.0099993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JH14" s="3" t="s">
        <v>22</v>
      </c>
      <c r="JI14" s="3">
        <v>12</v>
      </c>
    </row>
    <row r="15" spans="1:272" ht="12.75" customHeight="1" x14ac:dyDescent="0.2">
      <c r="A15" s="8" t="s">
        <v>42</v>
      </c>
      <c r="B15" s="17">
        <v>1010</v>
      </c>
      <c r="C15" s="18" t="s">
        <v>34</v>
      </c>
      <c r="D15" s="9">
        <f t="shared" ca="1" si="0"/>
        <v>0</v>
      </c>
      <c r="E15" s="9">
        <f t="shared" ca="1" si="0"/>
        <v>0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JH15" s="3" t="s">
        <v>23</v>
      </c>
      <c r="JI15" s="3">
        <v>13</v>
      </c>
    </row>
    <row r="16" spans="1:272" ht="12.75" customHeight="1" x14ac:dyDescent="0.2">
      <c r="A16" s="8" t="s">
        <v>43</v>
      </c>
      <c r="B16" s="17">
        <v>1011</v>
      </c>
      <c r="C16" s="18" t="s">
        <v>34</v>
      </c>
      <c r="D16" s="9">
        <f t="shared" ca="1" si="0"/>
        <v>0</v>
      </c>
      <c r="E16" s="9">
        <f t="shared" ca="1" si="0"/>
        <v>0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JH16" s="3" t="s">
        <v>24</v>
      </c>
      <c r="JI16" s="3">
        <v>14</v>
      </c>
    </row>
    <row r="17" spans="1:269" ht="12.75" customHeight="1" x14ac:dyDescent="0.2">
      <c r="A17" s="8" t="s">
        <v>44</v>
      </c>
      <c r="B17" s="17">
        <v>1012</v>
      </c>
      <c r="C17" s="18" t="s">
        <v>34</v>
      </c>
      <c r="D17" s="9">
        <f t="shared" ca="1" si="0"/>
        <v>20924.445819297831</v>
      </c>
      <c r="E17" s="9">
        <f t="shared" ca="1" si="0"/>
        <v>21627355.27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JH17" s="3" t="s">
        <v>25</v>
      </c>
      <c r="JI17" s="3">
        <v>15</v>
      </c>
    </row>
    <row r="18" spans="1:269" ht="12.75" customHeight="1" x14ac:dyDescent="0.2">
      <c r="A18" s="8" t="s">
        <v>45</v>
      </c>
      <c r="B18" s="17">
        <v>1013</v>
      </c>
      <c r="C18" s="18" t="s">
        <v>34</v>
      </c>
      <c r="D18" s="9">
        <f t="shared" ca="1" si="0"/>
        <v>0</v>
      </c>
      <c r="E18" s="9">
        <f t="shared" ca="1" si="0"/>
        <v>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JH18" s="3" t="s">
        <v>46</v>
      </c>
    </row>
    <row r="19" spans="1:269" ht="12.75" customHeight="1" x14ac:dyDescent="0.2">
      <c r="A19" s="8" t="s">
        <v>47</v>
      </c>
      <c r="B19" s="17">
        <v>1016</v>
      </c>
      <c r="C19" s="18" t="s">
        <v>34</v>
      </c>
      <c r="D19" s="9">
        <f t="shared" ca="1" si="0"/>
        <v>0</v>
      </c>
      <c r="E19" s="9">
        <f t="shared" ca="1" si="0"/>
        <v>0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</row>
    <row r="20" spans="1:269" ht="12.75" customHeight="1" x14ac:dyDescent="0.2">
      <c r="A20" s="8" t="s">
        <v>48</v>
      </c>
      <c r="B20" s="17">
        <v>1017</v>
      </c>
      <c r="C20" s="18" t="s">
        <v>34</v>
      </c>
      <c r="D20" s="9">
        <f t="shared" ca="1" si="0"/>
        <v>144575.62091209998</v>
      </c>
      <c r="E20" s="9">
        <f t="shared" ca="1" si="0"/>
        <v>1782885629.1299999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</row>
    <row r="21" spans="1:269" ht="12.75" customHeight="1" x14ac:dyDescent="0.2">
      <c r="A21" s="8" t="s">
        <v>49</v>
      </c>
      <c r="B21" s="17">
        <v>1018</v>
      </c>
      <c r="C21" s="18" t="s">
        <v>34</v>
      </c>
      <c r="D21" s="9">
        <f t="shared" ca="1" si="0"/>
        <v>22748.53</v>
      </c>
      <c r="E21" s="9">
        <f t="shared" ca="1" si="0"/>
        <v>254908721.46000001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</row>
    <row r="22" spans="1:269" ht="12.75" customHeight="1" x14ac:dyDescent="0.2">
      <c r="A22" s="8" t="s">
        <v>50</v>
      </c>
      <c r="B22" s="17">
        <v>1020</v>
      </c>
      <c r="C22" s="18" t="s">
        <v>34</v>
      </c>
      <c r="D22" s="9">
        <f t="shared" ca="1" si="0"/>
        <v>559247.09864724812</v>
      </c>
      <c r="E22" s="9">
        <f t="shared" ca="1" si="0"/>
        <v>6050039213.0899992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</row>
    <row r="23" spans="1:269" ht="12.75" customHeight="1" x14ac:dyDescent="0.2">
      <c r="A23" s="8" t="s">
        <v>51</v>
      </c>
      <c r="B23" s="17">
        <v>1022</v>
      </c>
      <c r="C23" s="18" t="s">
        <v>34</v>
      </c>
      <c r="D23" s="9">
        <f t="shared" ref="D23:E42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320008</v>
      </c>
      <c r="E23" s="9">
        <f t="shared" ca="1" si="1"/>
        <v>5731311955.1100006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</row>
    <row r="24" spans="1:269" ht="12.75" customHeight="1" x14ac:dyDescent="0.2">
      <c r="A24" s="8" t="s">
        <v>52</v>
      </c>
      <c r="B24" s="17">
        <v>1025</v>
      </c>
      <c r="C24" s="18" t="s">
        <v>34</v>
      </c>
      <c r="D24" s="9">
        <f t="shared" ca="1" si="1"/>
        <v>87454.314778256317</v>
      </c>
      <c r="E24" s="9">
        <f t="shared" ca="1" si="1"/>
        <v>752464124.94999206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</row>
    <row r="25" spans="1:269" ht="12.75" customHeight="1" x14ac:dyDescent="0.2">
      <c r="A25" s="8" t="s">
        <v>53</v>
      </c>
      <c r="B25" s="17">
        <v>1027</v>
      </c>
      <c r="C25" s="18" t="s">
        <v>34</v>
      </c>
      <c r="D25" s="9">
        <f t="shared" ca="1" si="1"/>
        <v>86989.232844000013</v>
      </c>
      <c r="E25" s="9">
        <f t="shared" ca="1" si="1"/>
        <v>1281078715.5007141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</row>
    <row r="26" spans="1:269" ht="12.75" customHeight="1" x14ac:dyDescent="0.2">
      <c r="A26" s="8" t="s">
        <v>54</v>
      </c>
      <c r="B26" s="17">
        <v>1028</v>
      </c>
      <c r="C26" s="18" t="s">
        <v>34</v>
      </c>
      <c r="D26" s="9">
        <f t="shared" ca="1" si="1"/>
        <v>61125</v>
      </c>
      <c r="E26" s="9">
        <f t="shared" ca="1" si="1"/>
        <v>948515525.68999994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</row>
    <row r="27" spans="1:269" ht="12.75" customHeight="1" x14ac:dyDescent="0.2">
      <c r="A27" s="8" t="s">
        <v>55</v>
      </c>
      <c r="B27" s="17">
        <v>1030</v>
      </c>
      <c r="C27" s="18" t="s">
        <v>34</v>
      </c>
      <c r="D27" s="9">
        <f t="shared" ca="1" si="1"/>
        <v>528622.62126820534</v>
      </c>
      <c r="E27" s="9">
        <f t="shared" ca="1" si="1"/>
        <v>2839945101.2592001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</row>
    <row r="28" spans="1:269" ht="12.75" customHeight="1" x14ac:dyDescent="0.2">
      <c r="A28" s="8" t="s">
        <v>56</v>
      </c>
      <c r="B28" s="17">
        <v>1031</v>
      </c>
      <c r="C28" s="18" t="s">
        <v>34</v>
      </c>
      <c r="D28" s="9">
        <f t="shared" ca="1" si="1"/>
        <v>33847</v>
      </c>
      <c r="E28" s="9">
        <f t="shared" ca="1" si="1"/>
        <v>524657394.76999998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</row>
    <row r="29" spans="1:269" ht="12.75" customHeight="1" x14ac:dyDescent="0.2">
      <c r="A29" s="8" t="s">
        <v>57</v>
      </c>
      <c r="B29" s="17">
        <v>1032</v>
      </c>
      <c r="C29" s="18" t="s">
        <v>34</v>
      </c>
      <c r="D29" s="9">
        <f t="shared" ca="1" si="1"/>
        <v>382953.11090633587</v>
      </c>
      <c r="E29" s="9">
        <f t="shared" ca="1" si="1"/>
        <v>4074565823.9798632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</row>
    <row r="30" spans="1:269" ht="12.75" customHeight="1" x14ac:dyDescent="0.2">
      <c r="A30" s="8" t="s">
        <v>58</v>
      </c>
      <c r="B30" s="17">
        <v>1034</v>
      </c>
      <c r="C30" s="18" t="s">
        <v>34</v>
      </c>
      <c r="D30" s="9">
        <f t="shared" ca="1" si="1"/>
        <v>2838.900000000001</v>
      </c>
      <c r="E30" s="9">
        <f t="shared" ca="1" si="1"/>
        <v>57580661.691999994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</row>
    <row r="31" spans="1:269" ht="12.75" customHeight="1" x14ac:dyDescent="0.2">
      <c r="A31" s="8" t="s">
        <v>59</v>
      </c>
      <c r="B31" s="17">
        <v>1035</v>
      </c>
      <c r="C31" s="18" t="s">
        <v>34</v>
      </c>
      <c r="D31" s="9">
        <f t="shared" ca="1" si="1"/>
        <v>586724.4897459998</v>
      </c>
      <c r="E31" s="9">
        <f t="shared" ca="1" si="1"/>
        <v>6963543542.7099972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</row>
    <row r="32" spans="1:269" ht="12.75" customHeight="1" x14ac:dyDescent="0.2">
      <c r="A32" s="8" t="s">
        <v>60</v>
      </c>
      <c r="B32" s="17">
        <v>1036</v>
      </c>
      <c r="C32" s="18" t="s">
        <v>34</v>
      </c>
      <c r="D32" s="9">
        <f t="shared" ca="1" si="1"/>
        <v>131740.58082190613</v>
      </c>
      <c r="E32" s="9">
        <f t="shared" ca="1" si="1"/>
        <v>1299369817.2900264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</row>
    <row r="33" spans="1:194" ht="12.75" customHeight="1" x14ac:dyDescent="0.2">
      <c r="A33" s="8" t="s">
        <v>61</v>
      </c>
      <c r="B33" s="17">
        <v>1037</v>
      </c>
      <c r="C33" s="18" t="s">
        <v>34</v>
      </c>
      <c r="D33" s="9">
        <f t="shared" ca="1" si="1"/>
        <v>138204.66849314354</v>
      </c>
      <c r="E33" s="9">
        <f t="shared" ca="1" si="1"/>
        <v>866966616.35941851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</row>
    <row r="34" spans="1:194" ht="12.75" customHeight="1" x14ac:dyDescent="0.2">
      <c r="A34" s="8" t="s">
        <v>62</v>
      </c>
      <c r="B34" s="17">
        <v>1038</v>
      </c>
      <c r="C34" s="18" t="s">
        <v>34</v>
      </c>
      <c r="D34" s="9">
        <f t="shared" ca="1" si="1"/>
        <v>9963</v>
      </c>
      <c r="E34" s="9">
        <f t="shared" ca="1" si="1"/>
        <v>138477323.93000001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</row>
    <row r="35" spans="1:194" ht="12.75" customHeight="1" x14ac:dyDescent="0.2">
      <c r="A35" s="8" t="s">
        <v>63</v>
      </c>
      <c r="B35" s="17">
        <v>1039</v>
      </c>
      <c r="C35" s="18" t="s">
        <v>34</v>
      </c>
      <c r="D35" s="9">
        <f t="shared" ca="1" si="1"/>
        <v>48281</v>
      </c>
      <c r="E35" s="9">
        <f t="shared" ca="1" si="1"/>
        <v>476598204.26000035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</row>
    <row r="36" spans="1:194" ht="12.75" customHeight="1" x14ac:dyDescent="0.2">
      <c r="A36" s="8" t="s">
        <v>64</v>
      </c>
      <c r="B36" s="17">
        <v>1040</v>
      </c>
      <c r="C36" s="18" t="s">
        <v>34</v>
      </c>
      <c r="D36" s="9">
        <f t="shared" ca="1" si="1"/>
        <v>0</v>
      </c>
      <c r="E36" s="9">
        <f t="shared" ca="1" si="1"/>
        <v>0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</row>
    <row r="37" spans="1:194" ht="12.75" customHeight="1" x14ac:dyDescent="0.2">
      <c r="A37" s="8" t="s">
        <v>65</v>
      </c>
      <c r="B37" s="17">
        <v>1043</v>
      </c>
      <c r="C37" s="18" t="s">
        <v>34</v>
      </c>
      <c r="D37" s="9">
        <f t="shared" ca="1" si="1"/>
        <v>284660</v>
      </c>
      <c r="E37" s="9">
        <f t="shared" ca="1" si="1"/>
        <v>2863778916.5500002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</row>
    <row r="38" spans="1:194" ht="12.75" customHeight="1" x14ac:dyDescent="0.2">
      <c r="A38" s="8" t="s">
        <v>66</v>
      </c>
      <c r="B38" s="17">
        <v>1044</v>
      </c>
      <c r="C38" s="18" t="s">
        <v>34</v>
      </c>
      <c r="D38" s="9">
        <f t="shared" ca="1" si="1"/>
        <v>104069.41</v>
      </c>
      <c r="E38" s="9">
        <f t="shared" ca="1" si="1"/>
        <v>827610613.59000003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</row>
    <row r="39" spans="1:194" ht="12.75" customHeight="1" x14ac:dyDescent="0.2">
      <c r="A39" s="8" t="s">
        <v>67</v>
      </c>
      <c r="B39" s="17">
        <v>1045</v>
      </c>
      <c r="C39" s="18" t="s">
        <v>34</v>
      </c>
      <c r="D39" s="9">
        <f t="shared" ca="1" si="1"/>
        <v>13642.557915034662</v>
      </c>
      <c r="E39" s="9">
        <f t="shared" ca="1" si="1"/>
        <v>447140245.44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</row>
    <row r="40" spans="1:194" ht="12.75" customHeight="1" x14ac:dyDescent="0.2">
      <c r="A40" s="8" t="s">
        <v>68</v>
      </c>
      <c r="B40" s="17">
        <v>1046</v>
      </c>
      <c r="C40" s="18" t="s">
        <v>34</v>
      </c>
      <c r="D40" s="9">
        <f t="shared" ca="1" si="1"/>
        <v>38902</v>
      </c>
      <c r="E40" s="9">
        <f t="shared" ca="1" si="1"/>
        <v>508062833.96000004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</row>
    <row r="41" spans="1:194" ht="12.75" customHeight="1" x14ac:dyDescent="0.2">
      <c r="A41" s="8" t="s">
        <v>69</v>
      </c>
      <c r="B41" s="17">
        <v>1047</v>
      </c>
      <c r="C41" s="18" t="s">
        <v>34</v>
      </c>
      <c r="D41" s="9">
        <f t="shared" ca="1" si="1"/>
        <v>-9.7199999999999953</v>
      </c>
      <c r="E41" s="9">
        <f t="shared" ca="1" si="1"/>
        <v>-69361.259999999995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</row>
    <row r="42" spans="1:194" ht="12.75" customHeight="1" x14ac:dyDescent="0.2">
      <c r="A42" s="8" t="s">
        <v>70</v>
      </c>
      <c r="B42" s="17">
        <v>1048</v>
      </c>
      <c r="C42" s="18" t="s">
        <v>34</v>
      </c>
      <c r="D42" s="9">
        <f t="shared" ca="1" si="1"/>
        <v>37767.421917807944</v>
      </c>
      <c r="E42" s="9">
        <f t="shared" ca="1" si="1"/>
        <v>395080061.28001058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</row>
    <row r="43" spans="1:194" ht="12.75" customHeight="1" x14ac:dyDescent="0.2">
      <c r="A43" s="8" t="s">
        <v>71</v>
      </c>
      <c r="B43" s="17">
        <v>1049</v>
      </c>
      <c r="C43" s="18" t="s">
        <v>34</v>
      </c>
      <c r="D43" s="9">
        <f t="shared" ref="D43:E62" ca="1" si="2">IF($B$2="Toplam",IFERROR(INDIRECT("'"&amp;D$6&amp;"'!"&amp;ADDRESS(MATCH($B43,INDIRECT("'"&amp;D$6&amp;"'!$B$1:$B$1095"),0),IF(MID($D$5,1,5)="71701",MATCH("15-Tarım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148841.40821917527</v>
      </c>
      <c r="E43" s="9">
        <f t="shared" ca="1" si="2"/>
        <v>1359890270.780122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</row>
    <row r="44" spans="1:194" ht="12.75" customHeight="1" x14ac:dyDescent="0.2">
      <c r="A44" s="8" t="s">
        <v>72</v>
      </c>
      <c r="B44" s="17">
        <v>1050</v>
      </c>
      <c r="C44" s="18" t="s">
        <v>34</v>
      </c>
      <c r="D44" s="9">
        <f t="shared" ca="1" si="2"/>
        <v>-55.619178082191858</v>
      </c>
      <c r="E44" s="9">
        <f t="shared" ca="1" si="2"/>
        <v>-383951.36999999982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</row>
    <row r="45" spans="1:194" ht="12.75" customHeight="1" x14ac:dyDescent="0.2">
      <c r="A45" s="8" t="s">
        <v>73</v>
      </c>
      <c r="B45" s="17">
        <v>1051</v>
      </c>
      <c r="C45" s="18" t="s">
        <v>34</v>
      </c>
      <c r="D45" s="9">
        <f t="shared" ca="1" si="2"/>
        <v>510</v>
      </c>
      <c r="E45" s="9">
        <f t="shared" ca="1" si="2"/>
        <v>6128003.2199999997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</row>
    <row r="46" spans="1:194" ht="12.75" customHeight="1" x14ac:dyDescent="0.2">
      <c r="A46" s="8" t="s">
        <v>74</v>
      </c>
      <c r="B46" s="17">
        <v>1052</v>
      </c>
      <c r="C46" s="18" t="s">
        <v>34</v>
      </c>
      <c r="D46" s="9">
        <f t="shared" ca="1" si="2"/>
        <v>9280.7643835616345</v>
      </c>
      <c r="E46" s="9">
        <f t="shared" ca="1" si="2"/>
        <v>52965429.769999899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</row>
    <row r="47" spans="1:194" ht="12.75" customHeight="1" x14ac:dyDescent="0.2">
      <c r="A47" s="8" t="s">
        <v>75</v>
      </c>
      <c r="B47" s="17">
        <v>1053</v>
      </c>
      <c r="C47" s="18" t="s">
        <v>34</v>
      </c>
      <c r="D47" s="9">
        <f t="shared" ca="1" si="2"/>
        <v>275170</v>
      </c>
      <c r="E47" s="9">
        <f t="shared" ca="1" si="2"/>
        <v>2539213699.0900002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</row>
    <row r="48" spans="1:194" ht="12.75" customHeight="1" x14ac:dyDescent="0.2">
      <c r="A48" s="8" t="s">
        <v>76</v>
      </c>
      <c r="B48" s="17">
        <v>1054</v>
      </c>
      <c r="C48" s="18" t="s">
        <v>34</v>
      </c>
      <c r="D48" s="9">
        <f t="shared" ca="1" si="2"/>
        <v>160190</v>
      </c>
      <c r="E48" s="9">
        <f t="shared" ca="1" si="2"/>
        <v>659430886.84000564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</row>
    <row r="49" spans="1:194" ht="12.75" customHeight="1" x14ac:dyDescent="0.2">
      <c r="A49" s="8" t="s">
        <v>77</v>
      </c>
      <c r="B49" s="17">
        <v>1055</v>
      </c>
      <c r="C49" s="18" t="s">
        <v>34</v>
      </c>
      <c r="D49" s="9">
        <f t="shared" ca="1" si="2"/>
        <v>248144.72</v>
      </c>
      <c r="E49" s="9">
        <f t="shared" ca="1" si="2"/>
        <v>2314094663.4500003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</row>
    <row r="50" spans="1:194" ht="12.75" customHeight="1" x14ac:dyDescent="0.2">
      <c r="A50" s="8" t="s">
        <v>78</v>
      </c>
      <c r="B50" s="17">
        <v>1056</v>
      </c>
      <c r="C50" s="18" t="s">
        <v>34</v>
      </c>
      <c r="D50" s="9">
        <f t="shared" ca="1" si="2"/>
        <v>42</v>
      </c>
      <c r="E50" s="9">
        <f t="shared" ca="1" si="2"/>
        <v>778208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</row>
    <row r="51" spans="1:194" ht="12.75" customHeight="1" x14ac:dyDescent="0.2">
      <c r="A51" s="8" t="s">
        <v>79</v>
      </c>
      <c r="B51" s="17">
        <v>1057</v>
      </c>
      <c r="C51" s="18" t="s">
        <v>34</v>
      </c>
      <c r="D51" s="9">
        <f t="shared" ca="1" si="2"/>
        <v>10283</v>
      </c>
      <c r="E51" s="9">
        <f t="shared" ca="1" si="2"/>
        <v>221900208.88999999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</row>
    <row r="52" spans="1:194" ht="12.75" customHeight="1" x14ac:dyDescent="0.2">
      <c r="A52" s="8" t="s">
        <v>80</v>
      </c>
      <c r="B52" s="17">
        <v>1058</v>
      </c>
      <c r="C52" s="18" t="s">
        <v>34</v>
      </c>
      <c r="D52" s="9">
        <f t="shared" ca="1" si="2"/>
        <v>5701</v>
      </c>
      <c r="E52" s="9">
        <f t="shared" ca="1" si="2"/>
        <v>55176081.789999999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</row>
    <row r="53" spans="1:194" ht="12.75" customHeight="1" x14ac:dyDescent="0.2">
      <c r="A53" s="8" t="s">
        <v>81</v>
      </c>
      <c r="B53" s="17">
        <v>1059</v>
      </c>
      <c r="C53" s="18" t="s">
        <v>34</v>
      </c>
      <c r="D53" s="9">
        <f t="shared" ca="1" si="2"/>
        <v>0</v>
      </c>
      <c r="E53" s="9">
        <f t="shared" ca="1" si="2"/>
        <v>0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</row>
    <row r="54" spans="1:194" ht="12.75" customHeight="1" x14ac:dyDescent="0.2">
      <c r="A54" s="8" t="s">
        <v>82</v>
      </c>
      <c r="B54" s="17">
        <v>1060</v>
      </c>
      <c r="C54" s="18" t="s">
        <v>34</v>
      </c>
      <c r="D54" s="9">
        <f t="shared" ca="1" si="2"/>
        <v>0</v>
      </c>
      <c r="E54" s="9">
        <f t="shared" ca="1" si="2"/>
        <v>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</row>
    <row r="55" spans="1:194" ht="12.75" customHeight="1" x14ac:dyDescent="0.2">
      <c r="A55" s="8" t="s">
        <v>83</v>
      </c>
      <c r="B55" s="17">
        <v>1061</v>
      </c>
      <c r="C55" s="18" t="s">
        <v>34</v>
      </c>
      <c r="D55" s="9">
        <f t="shared" ca="1" si="2"/>
        <v>0</v>
      </c>
      <c r="E55" s="9">
        <f t="shared" ca="1" si="2"/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</row>
    <row r="56" spans="1:194" ht="12.75" customHeight="1" x14ac:dyDescent="0.2">
      <c r="A56" s="8" t="s">
        <v>84</v>
      </c>
      <c r="B56" s="17">
        <v>2001</v>
      </c>
      <c r="C56" s="18" t="s">
        <v>34</v>
      </c>
      <c r="D56" s="9">
        <f t="shared" ca="1" si="2"/>
        <v>0</v>
      </c>
      <c r="E56" s="9">
        <f t="shared" ca="1" si="2"/>
        <v>0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</row>
    <row r="57" spans="1:194" ht="12.75" customHeight="1" x14ac:dyDescent="0.2">
      <c r="A57" s="8" t="s">
        <v>85</v>
      </c>
      <c r="B57" s="17">
        <v>2002</v>
      </c>
      <c r="C57" s="18" t="s">
        <v>86</v>
      </c>
      <c r="D57" s="9">
        <f t="shared" ca="1" si="2"/>
        <v>0</v>
      </c>
      <c r="E57" s="9">
        <f t="shared" ca="1" si="2"/>
        <v>0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</row>
    <row r="58" spans="1:194" ht="12.75" customHeight="1" x14ac:dyDescent="0.2">
      <c r="A58" s="8" t="s">
        <v>87</v>
      </c>
      <c r="B58" s="17">
        <v>2005</v>
      </c>
      <c r="C58" s="18" t="s">
        <v>86</v>
      </c>
      <c r="D58" s="9">
        <f t="shared" ca="1" si="2"/>
        <v>0</v>
      </c>
      <c r="E58" s="9">
        <f t="shared" ca="1" si="2"/>
        <v>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</row>
    <row r="59" spans="1:194" ht="12.75" customHeight="1" x14ac:dyDescent="0.2">
      <c r="A59" s="8" t="s">
        <v>88</v>
      </c>
      <c r="B59" s="17">
        <v>2006</v>
      </c>
      <c r="C59" s="18" t="s">
        <v>89</v>
      </c>
      <c r="D59" s="9">
        <f t="shared" ca="1" si="2"/>
        <v>0</v>
      </c>
      <c r="E59" s="9">
        <f t="shared" ca="1" si="2"/>
        <v>0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</row>
    <row r="60" spans="1:194" ht="12.75" customHeight="1" x14ac:dyDescent="0.2">
      <c r="A60" s="8" t="s">
        <v>90</v>
      </c>
      <c r="B60" s="17">
        <v>2007</v>
      </c>
      <c r="C60" s="18" t="s">
        <v>86</v>
      </c>
      <c r="D60" s="9">
        <f t="shared" ca="1" si="2"/>
        <v>0</v>
      </c>
      <c r="E60" s="9">
        <f t="shared" ca="1" si="2"/>
        <v>0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</row>
    <row r="61" spans="1:194" ht="12.75" customHeight="1" x14ac:dyDescent="0.2">
      <c r="A61" s="8" t="s">
        <v>91</v>
      </c>
      <c r="B61" s="17">
        <v>2008</v>
      </c>
      <c r="C61" s="18" t="s">
        <v>86</v>
      </c>
      <c r="D61" s="9">
        <f t="shared" ca="1" si="2"/>
        <v>0</v>
      </c>
      <c r="E61" s="9">
        <f t="shared" ca="1" si="2"/>
        <v>0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</row>
    <row r="62" spans="1:194" ht="12.75" customHeight="1" x14ac:dyDescent="0.2">
      <c r="A62" s="8" t="s">
        <v>92</v>
      </c>
      <c r="B62" s="17">
        <v>3001</v>
      </c>
      <c r="C62" s="18" t="s">
        <v>89</v>
      </c>
      <c r="D62" s="9">
        <f t="shared" ca="1" si="2"/>
        <v>0</v>
      </c>
      <c r="E62" s="9">
        <f t="shared" ca="1" si="2"/>
        <v>0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</row>
    <row r="63" spans="1:194" ht="12.75" customHeight="1" x14ac:dyDescent="0.2">
      <c r="A63" s="8" t="s">
        <v>93</v>
      </c>
      <c r="B63" s="17">
        <v>3002</v>
      </c>
      <c r="C63" s="18" t="s">
        <v>89</v>
      </c>
      <c r="D63" s="9">
        <f t="shared" ref="D63:E76" ca="1" si="3">IF($B$2="Toplam",IFERROR(INDIRECT("'"&amp;D$6&amp;"'!"&amp;ADDRESS(MATCH($B63,INDIRECT("'"&amp;D$6&amp;"'!$B$1:$B$1095"),0),IF(MID($D$5,1,5)="71701",MATCH("15-Tarım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63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63" s="9">
        <f t="shared" ca="1" si="3"/>
        <v>0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</row>
    <row r="64" spans="1:194" ht="12.75" customHeight="1" x14ac:dyDescent="0.2">
      <c r="A64" s="8" t="s">
        <v>94</v>
      </c>
      <c r="B64" s="17">
        <v>3003</v>
      </c>
      <c r="C64" s="18" t="s">
        <v>89</v>
      </c>
      <c r="D64" s="9">
        <f t="shared" ca="1" si="3"/>
        <v>0</v>
      </c>
      <c r="E64" s="9">
        <f t="shared" ca="1" si="3"/>
        <v>0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</row>
    <row r="65" spans="1:194" ht="12.75" customHeight="1" x14ac:dyDescent="0.2">
      <c r="A65" s="8" t="s">
        <v>95</v>
      </c>
      <c r="B65" s="17">
        <v>3004</v>
      </c>
      <c r="C65" s="18" t="s">
        <v>89</v>
      </c>
      <c r="D65" s="9">
        <f t="shared" ca="1" si="3"/>
        <v>0</v>
      </c>
      <c r="E65" s="9">
        <f t="shared" ca="1" si="3"/>
        <v>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</row>
    <row r="66" spans="1:194" ht="12.75" customHeight="1" x14ac:dyDescent="0.2">
      <c r="A66" s="8" t="s">
        <v>96</v>
      </c>
      <c r="B66" s="17">
        <v>3005</v>
      </c>
      <c r="C66" s="18" t="s">
        <v>89</v>
      </c>
      <c r="D66" s="9">
        <f t="shared" ca="1" si="3"/>
        <v>0</v>
      </c>
      <c r="E66" s="9">
        <f t="shared" ca="1" si="3"/>
        <v>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</row>
    <row r="67" spans="1:194" ht="12.75" customHeight="1" x14ac:dyDescent="0.2">
      <c r="A67" s="8" t="s">
        <v>97</v>
      </c>
      <c r="B67" s="17">
        <v>3006</v>
      </c>
      <c r="C67" s="18" t="s">
        <v>89</v>
      </c>
      <c r="D67" s="9">
        <f t="shared" ca="1" si="3"/>
        <v>0</v>
      </c>
      <c r="E67" s="9">
        <f t="shared" ca="1" si="3"/>
        <v>0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</row>
    <row r="68" spans="1:194" ht="12.75" customHeight="1" x14ac:dyDescent="0.2">
      <c r="A68" s="8" t="s">
        <v>98</v>
      </c>
      <c r="B68" s="17">
        <v>3007</v>
      </c>
      <c r="C68" s="18" t="s">
        <v>89</v>
      </c>
      <c r="D68" s="9">
        <f t="shared" ca="1" si="3"/>
        <v>0</v>
      </c>
      <c r="E68" s="9">
        <f t="shared" ca="1" si="3"/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</row>
    <row r="69" spans="1:194" ht="12.75" customHeight="1" x14ac:dyDescent="0.2">
      <c r="A69" s="8" t="s">
        <v>99</v>
      </c>
      <c r="B69" s="17">
        <v>3008</v>
      </c>
      <c r="C69" s="18" t="s">
        <v>89</v>
      </c>
      <c r="D69" s="9">
        <f t="shared" ca="1" si="3"/>
        <v>0</v>
      </c>
      <c r="E69" s="9">
        <f t="shared" ca="1" si="3"/>
        <v>0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</row>
    <row r="70" spans="1:194" ht="12.75" customHeight="1" x14ac:dyDescent="0.2">
      <c r="A70" s="8" t="s">
        <v>100</v>
      </c>
      <c r="B70" s="17">
        <v>3009</v>
      </c>
      <c r="C70" s="18" t="s">
        <v>89</v>
      </c>
      <c r="D70" s="9">
        <f t="shared" ca="1" si="3"/>
        <v>0</v>
      </c>
      <c r="E70" s="9">
        <f t="shared" ca="1" si="3"/>
        <v>0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</row>
    <row r="71" spans="1:194" ht="12.75" customHeight="1" x14ac:dyDescent="0.2">
      <c r="A71" s="8" t="s">
        <v>101</v>
      </c>
      <c r="B71" s="17">
        <v>3011</v>
      </c>
      <c r="C71" s="18" t="s">
        <v>89</v>
      </c>
      <c r="D71" s="9">
        <f t="shared" ca="1" si="3"/>
        <v>0</v>
      </c>
      <c r="E71" s="9">
        <f t="shared" ca="1" si="3"/>
        <v>0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</row>
    <row r="72" spans="1:194" ht="12.75" customHeight="1" x14ac:dyDescent="0.2">
      <c r="A72" s="8" t="s">
        <v>102</v>
      </c>
      <c r="B72" s="17">
        <v>3012</v>
      </c>
      <c r="C72" s="18" t="s">
        <v>89</v>
      </c>
      <c r="D72" s="9">
        <f t="shared" ca="1" si="3"/>
        <v>0</v>
      </c>
      <c r="E72" s="9">
        <f t="shared" ca="1" si="3"/>
        <v>0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</row>
    <row r="73" spans="1:194" ht="12.75" customHeight="1" x14ac:dyDescent="0.2">
      <c r="A73" s="8" t="s">
        <v>103</v>
      </c>
      <c r="B73" s="17">
        <v>3015</v>
      </c>
      <c r="C73" s="18" t="s">
        <v>89</v>
      </c>
      <c r="D73" s="9">
        <f t="shared" ca="1" si="3"/>
        <v>0</v>
      </c>
      <c r="E73" s="9">
        <f t="shared" ca="1" si="3"/>
        <v>0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</row>
    <row r="74" spans="1:194" ht="12.75" customHeight="1" x14ac:dyDescent="0.2">
      <c r="A74" s="8" t="s">
        <v>104</v>
      </c>
      <c r="B74" s="17">
        <v>3016</v>
      </c>
      <c r="C74" s="18" t="s">
        <v>89</v>
      </c>
      <c r="D74" s="9">
        <f t="shared" ca="1" si="3"/>
        <v>0</v>
      </c>
      <c r="E74" s="9">
        <f t="shared" ca="1" si="3"/>
        <v>0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</row>
    <row r="75" spans="1:194" ht="12.75" customHeight="1" x14ac:dyDescent="0.2">
      <c r="A75" s="8" t="s">
        <v>105</v>
      </c>
      <c r="B75" s="17">
        <v>3017</v>
      </c>
      <c r="C75" s="18" t="s">
        <v>89</v>
      </c>
      <c r="D75" s="9">
        <f t="shared" ca="1" si="3"/>
        <v>0</v>
      </c>
      <c r="E75" s="9">
        <f t="shared" ca="1" si="3"/>
        <v>0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</row>
    <row r="76" spans="1:194" ht="12.75" customHeight="1" x14ac:dyDescent="0.2">
      <c r="A76" s="8" t="s">
        <v>106</v>
      </c>
      <c r="B76" s="17">
        <v>3018</v>
      </c>
      <c r="C76" s="18" t="s">
        <v>89</v>
      </c>
      <c r="D76" s="9">
        <f t="shared" ca="1" si="3"/>
        <v>0</v>
      </c>
      <c r="E76" s="9">
        <f t="shared" ca="1" si="3"/>
        <v>0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</row>
    <row r="77" spans="1:194" ht="12.75" customHeight="1" x14ac:dyDescent="0.2">
      <c r="A77" s="11" t="s">
        <v>107</v>
      </c>
      <c r="B77" s="19">
        <v>9000</v>
      </c>
      <c r="C77" s="18" t="s">
        <v>108</v>
      </c>
      <c r="D77" s="12">
        <f ca="1">SUMIF($C$7:$C$76,"HD",D$7:D$76)</f>
        <v>6882774.9599198131</v>
      </c>
      <c r="E77" s="12">
        <f ca="1">SUMIF($C$7:$C$76,"HD",E$7:E$76)</f>
        <v>73466158877.338638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</row>
    <row r="78" spans="1:194" ht="12.75" customHeight="1" x14ac:dyDescent="0.2">
      <c r="A78" s="11" t="s">
        <v>109</v>
      </c>
      <c r="B78" s="19">
        <v>9001</v>
      </c>
      <c r="C78" s="18" t="s">
        <v>110</v>
      </c>
      <c r="D78" s="12">
        <f ca="1">SUMIF($C$7:$C$76,"H",D$7:D$76)+SUMIF($C$7:$C$76,"E",D$7:D$76)</f>
        <v>0</v>
      </c>
      <c r="E78" s="12">
        <f ca="1">SUMIF($C$7:$C$76,"H",E$7:E$76)+SUMIF($C$7:$C$76,"E",E$7:E$76)</f>
        <v>0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</row>
    <row r="79" spans="1:194" ht="12.75" customHeight="1" x14ac:dyDescent="0.2">
      <c r="A79" s="11" t="s">
        <v>111</v>
      </c>
      <c r="B79" s="19">
        <v>9003</v>
      </c>
      <c r="C79" s="18" t="s">
        <v>112</v>
      </c>
      <c r="D79" s="12">
        <f ca="1">D77+D78</f>
        <v>6882774.9599198131</v>
      </c>
      <c r="E79" s="12">
        <f ca="1">E77+E78</f>
        <v>73466158877.338638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</row>
    <row r="80" spans="1:194" ht="12.75" customHeight="1" x14ac:dyDescent="0.2"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</row>
    <row r="81" spans="1:272" ht="12.75" customHeight="1" x14ac:dyDescent="0.2">
      <c r="A81" s="13"/>
      <c r="B81" s="13"/>
      <c r="C81" s="13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</row>
    <row r="82" spans="1:272" s="10" customFormat="1" x14ac:dyDescent="0.2">
      <c r="A82" s="13"/>
      <c r="B82" s="13"/>
      <c r="C82" s="13"/>
      <c r="JH82" s="3"/>
      <c r="JI82" s="3"/>
      <c r="JJ82" s="3"/>
      <c r="JK82" s="3"/>
      <c r="JL82" s="3"/>
    </row>
    <row r="83" spans="1:272" s="10" customFormat="1" x14ac:dyDescent="0.2">
      <c r="A83" s="13"/>
      <c r="B83" s="13"/>
      <c r="C83" s="13"/>
      <c r="JH83" s="3"/>
      <c r="JI83" s="3"/>
      <c r="JJ83" s="3"/>
      <c r="JK83" s="3"/>
      <c r="JL83" s="3"/>
    </row>
    <row r="84" spans="1:272" s="10" customFormat="1" x14ac:dyDescent="0.2">
      <c r="A84" s="13"/>
      <c r="B84" s="13"/>
      <c r="C84" s="13"/>
      <c r="JH84" s="3"/>
      <c r="JI84" s="3"/>
      <c r="JJ84" s="3"/>
      <c r="JK84" s="3"/>
      <c r="JL84" s="3"/>
    </row>
    <row r="85" spans="1:272" s="10" customFormat="1" x14ac:dyDescent="0.2">
      <c r="A85" s="13"/>
      <c r="B85" s="13"/>
      <c r="C85" s="13"/>
      <c r="JH85" s="3"/>
      <c r="JI85" s="3"/>
      <c r="JJ85" s="3"/>
      <c r="JK85" s="3"/>
      <c r="JL85" s="3"/>
    </row>
    <row r="86" spans="1:272" s="10" customFormat="1" x14ac:dyDescent="0.2">
      <c r="A86" s="13"/>
      <c r="B86" s="13"/>
      <c r="C86" s="13"/>
      <c r="JH86" s="3"/>
      <c r="JI86" s="3"/>
      <c r="JJ86" s="3"/>
      <c r="JK86" s="3"/>
      <c r="JL86" s="3"/>
    </row>
    <row r="87" spans="1:272" s="10" customFormat="1" x14ac:dyDescent="0.2">
      <c r="A87" s="13"/>
      <c r="B87" s="13"/>
      <c r="C87" s="13"/>
      <c r="JH87" s="3"/>
      <c r="JI87" s="3"/>
      <c r="JJ87" s="3"/>
      <c r="JK87" s="3"/>
      <c r="JL87" s="3"/>
    </row>
    <row r="88" spans="1:272" s="10" customFormat="1" x14ac:dyDescent="0.2">
      <c r="A88" s="13"/>
      <c r="B88" s="13"/>
      <c r="C88" s="13"/>
      <c r="JH88" s="3"/>
      <c r="JI88" s="3"/>
      <c r="JJ88" s="3"/>
      <c r="JK88" s="3"/>
      <c r="JL88" s="3"/>
    </row>
    <row r="89" spans="1:272" s="10" customFormat="1" x14ac:dyDescent="0.2">
      <c r="A89" s="13"/>
      <c r="B89" s="13"/>
      <c r="C89" s="13"/>
      <c r="JH89" s="3"/>
      <c r="JI89" s="3"/>
      <c r="JJ89" s="3"/>
      <c r="JK89" s="3"/>
      <c r="JL89" s="3"/>
    </row>
    <row r="90" spans="1:272" s="10" customFormat="1" x14ac:dyDescent="0.2">
      <c r="A90" s="13"/>
      <c r="B90" s="13"/>
      <c r="C90" s="13"/>
      <c r="JH90" s="3"/>
      <c r="JI90" s="3"/>
      <c r="JJ90" s="3"/>
      <c r="JK90" s="3"/>
      <c r="JL90" s="3"/>
    </row>
    <row r="91" spans="1:272" s="10" customFormat="1" x14ac:dyDescent="0.2">
      <c r="A91" s="13"/>
      <c r="B91" s="13"/>
      <c r="C91" s="13"/>
      <c r="JH91" s="3"/>
      <c r="JI91" s="3"/>
      <c r="JJ91" s="3"/>
      <c r="JK91" s="3"/>
      <c r="JL91" s="3"/>
    </row>
    <row r="92" spans="1:272" s="10" customFormat="1" x14ac:dyDescent="0.2">
      <c r="A92" s="13"/>
      <c r="B92" s="13"/>
      <c r="C92" s="13"/>
      <c r="JH92" s="3"/>
      <c r="JI92" s="3"/>
      <c r="JJ92" s="3"/>
      <c r="JK92" s="3"/>
      <c r="JL92" s="3"/>
    </row>
    <row r="93" spans="1:272" s="10" customFormat="1" x14ac:dyDescent="0.2">
      <c r="A93" s="13"/>
      <c r="B93" s="13"/>
      <c r="C93" s="13"/>
      <c r="JH93" s="3"/>
      <c r="JI93" s="3"/>
      <c r="JJ93" s="3"/>
      <c r="JK93" s="3"/>
      <c r="JL93" s="3"/>
    </row>
    <row r="94" spans="1:272" s="10" customFormat="1" x14ac:dyDescent="0.2">
      <c r="A94" s="13"/>
      <c r="B94" s="13"/>
      <c r="C94" s="13"/>
      <c r="JH94" s="3"/>
      <c r="JI94" s="3"/>
      <c r="JJ94" s="3"/>
      <c r="JK94" s="3"/>
      <c r="JL94" s="3"/>
    </row>
    <row r="95" spans="1:272" s="10" customFormat="1" x14ac:dyDescent="0.2">
      <c r="A95" s="5"/>
      <c r="B95" s="5"/>
      <c r="C95" s="5"/>
      <c r="D95" s="2"/>
      <c r="E95" s="2"/>
      <c r="JH95" s="3"/>
      <c r="JI95" s="3"/>
      <c r="JJ95" s="3"/>
      <c r="JK95" s="3"/>
      <c r="JL95" s="3"/>
    </row>
    <row r="96" spans="1:272" s="10" customFormat="1" x14ac:dyDescent="0.2">
      <c r="A96" s="5"/>
      <c r="B96" s="5"/>
      <c r="C96" s="5"/>
      <c r="D96" s="2"/>
      <c r="E96" s="2"/>
      <c r="JH96" s="3"/>
      <c r="JI96" s="3"/>
      <c r="JJ96" s="3"/>
      <c r="JK96" s="3"/>
      <c r="JL96" s="3"/>
    </row>
    <row r="97" spans="1:272" s="10" customFormat="1" x14ac:dyDescent="0.2">
      <c r="A97" s="5"/>
      <c r="B97" s="5"/>
      <c r="C97" s="5"/>
      <c r="D97" s="2"/>
      <c r="E97" s="2"/>
      <c r="JH97" s="3"/>
      <c r="JI97" s="3"/>
      <c r="JJ97" s="3"/>
      <c r="JK97" s="3"/>
      <c r="JL97" s="3"/>
    </row>
    <row r="98" spans="1:272" s="10" customFormat="1" x14ac:dyDescent="0.2">
      <c r="A98" s="5"/>
      <c r="B98" s="5"/>
      <c r="C98" s="5"/>
      <c r="D98" s="2"/>
      <c r="E98" s="2"/>
      <c r="JH98" s="3"/>
      <c r="JI98" s="3"/>
      <c r="JJ98" s="3"/>
      <c r="JK98" s="3"/>
      <c r="JL98" s="3"/>
    </row>
  </sheetData>
  <mergeCells count="2">
    <mergeCell ref="E2:F2"/>
    <mergeCell ref="D5:E5"/>
  </mergeCells>
  <dataValidations count="2">
    <dataValidation type="list" allowBlank="1" showInputMessage="1" showErrorMessage="1" sqref="B2" xr:uid="{1C7ED4F9-E054-4917-93BA-118EB1C76916}">
      <formula1>Araç_Tipi</formula1>
    </dataValidation>
    <dataValidation type="list" allowBlank="1" showInputMessage="1" showErrorMessage="1" sqref="D5:E5" xr:uid="{51E776D6-95A8-440E-BE22-DC5377AE6A23}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2CAA4-FDA2-455E-B838-DCC10941FB9E}">
  <dimension ref="A1:KD93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90" ht="15" customHeight="1" x14ac:dyDescent="0.25">
      <c r="A1" s="1" t="s">
        <v>113</v>
      </c>
      <c r="B1" s="14"/>
      <c r="C1" s="14"/>
    </row>
    <row r="2" spans="1:290" ht="15" customHeight="1" x14ac:dyDescent="0.25">
      <c r="A2" s="1" t="s">
        <v>1</v>
      </c>
      <c r="B2" s="14"/>
      <c r="C2" s="14"/>
    </row>
    <row r="3" spans="1:290" ht="15" customHeight="1" x14ac:dyDescent="0.25">
      <c r="A3" s="4" t="s">
        <v>134</v>
      </c>
      <c r="B3" s="14"/>
      <c r="C3" s="14"/>
    </row>
    <row r="4" spans="1:290" ht="22.5" customHeight="1" x14ac:dyDescent="0.2"/>
    <row r="5" spans="1:290" ht="22.5" customHeight="1" x14ac:dyDescent="0.2">
      <c r="D5" s="22" t="s">
        <v>114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3"/>
      <c r="U5" s="22" t="s">
        <v>115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3"/>
      <c r="AL5" s="22" t="s">
        <v>116</v>
      </c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3"/>
      <c r="BC5" s="22" t="s">
        <v>117</v>
      </c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3"/>
      <c r="BT5" s="22" t="s">
        <v>118</v>
      </c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3"/>
    </row>
    <row r="6" spans="1:290" ht="79.5" customHeight="1" x14ac:dyDescent="0.2">
      <c r="A6" s="16" t="s">
        <v>30</v>
      </c>
      <c r="B6" s="16" t="s">
        <v>31</v>
      </c>
      <c r="C6" s="16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20" t="s">
        <v>119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20" t="s">
        <v>120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20" t="s">
        <v>121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20" t="s">
        <v>122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20" t="s">
        <v>123</v>
      </c>
    </row>
    <row r="7" spans="1:290" ht="12.75" customHeight="1" x14ac:dyDescent="0.2">
      <c r="A7" s="8" t="s">
        <v>33</v>
      </c>
      <c r="B7" s="17">
        <v>1001</v>
      </c>
      <c r="C7" s="18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21">
        <v>0</v>
      </c>
      <c r="T7" s="10"/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21">
        <v>0</v>
      </c>
      <c r="AK7" s="10"/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21">
        <v>0</v>
      </c>
      <c r="BB7" s="10"/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21">
        <v>0</v>
      </c>
      <c r="BS7" s="10"/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21">
        <v>0</v>
      </c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</row>
    <row r="8" spans="1:290" ht="12.75" customHeight="1" x14ac:dyDescent="0.2">
      <c r="A8" s="8" t="s">
        <v>35</v>
      </c>
      <c r="B8" s="17">
        <v>1003</v>
      </c>
      <c r="C8" s="18" t="s">
        <v>34</v>
      </c>
      <c r="D8" s="9">
        <v>13</v>
      </c>
      <c r="E8" s="9">
        <v>0</v>
      </c>
      <c r="F8" s="9">
        <v>0</v>
      </c>
      <c r="G8" s="9">
        <v>0</v>
      </c>
      <c r="H8" s="9">
        <v>0</v>
      </c>
      <c r="I8" s="9">
        <v>14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21">
        <v>27</v>
      </c>
      <c r="T8" s="10"/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21">
        <v>0</v>
      </c>
      <c r="AK8" s="10"/>
      <c r="AL8" s="9">
        <v>324600</v>
      </c>
      <c r="AM8" s="9">
        <v>1</v>
      </c>
      <c r="AN8" s="9">
        <v>3928</v>
      </c>
      <c r="AO8" s="9">
        <v>1740</v>
      </c>
      <c r="AP8" s="9">
        <v>180</v>
      </c>
      <c r="AQ8" s="9">
        <v>69487</v>
      </c>
      <c r="AR8" s="9">
        <v>13863</v>
      </c>
      <c r="AS8" s="9">
        <v>704</v>
      </c>
      <c r="AT8" s="9">
        <v>396</v>
      </c>
      <c r="AU8" s="9">
        <v>4095</v>
      </c>
      <c r="AV8" s="9">
        <v>2143</v>
      </c>
      <c r="AW8" s="9">
        <v>0</v>
      </c>
      <c r="AX8" s="9">
        <v>8250</v>
      </c>
      <c r="AY8" s="9">
        <v>31</v>
      </c>
      <c r="AZ8" s="9">
        <v>0</v>
      </c>
      <c r="BA8" s="21">
        <v>429418</v>
      </c>
      <c r="BB8" s="10"/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21">
        <v>0</v>
      </c>
      <c r="BS8" s="10"/>
      <c r="BT8" s="9">
        <v>324613</v>
      </c>
      <c r="BU8" s="9">
        <v>1</v>
      </c>
      <c r="BV8" s="9">
        <v>3928</v>
      </c>
      <c r="BW8" s="9">
        <v>1740</v>
      </c>
      <c r="BX8" s="9">
        <v>180</v>
      </c>
      <c r="BY8" s="9">
        <v>69501</v>
      </c>
      <c r="BZ8" s="9">
        <v>13863</v>
      </c>
      <c r="CA8" s="9">
        <v>704</v>
      </c>
      <c r="CB8" s="9">
        <v>396</v>
      </c>
      <c r="CC8" s="9">
        <v>4095</v>
      </c>
      <c r="CD8" s="9">
        <v>2143</v>
      </c>
      <c r="CE8" s="9">
        <v>0</v>
      </c>
      <c r="CF8" s="9">
        <v>8250</v>
      </c>
      <c r="CG8" s="9">
        <v>31</v>
      </c>
      <c r="CH8" s="9">
        <v>0</v>
      </c>
      <c r="CI8" s="21">
        <v>429445</v>
      </c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</row>
    <row r="9" spans="1:290" ht="12.75" customHeight="1" x14ac:dyDescent="0.2">
      <c r="A9" s="8" t="s">
        <v>36</v>
      </c>
      <c r="B9" s="17">
        <v>1004</v>
      </c>
      <c r="C9" s="18" t="s">
        <v>34</v>
      </c>
      <c r="D9" s="9">
        <v>1856</v>
      </c>
      <c r="E9" s="9">
        <v>2</v>
      </c>
      <c r="F9" s="9">
        <v>120</v>
      </c>
      <c r="G9" s="9">
        <v>38</v>
      </c>
      <c r="H9" s="9">
        <v>4</v>
      </c>
      <c r="I9" s="9">
        <v>400</v>
      </c>
      <c r="J9" s="9">
        <v>150</v>
      </c>
      <c r="K9" s="9">
        <v>0</v>
      </c>
      <c r="L9" s="9">
        <v>124</v>
      </c>
      <c r="M9" s="9">
        <v>0</v>
      </c>
      <c r="N9" s="9">
        <v>0</v>
      </c>
      <c r="O9" s="9">
        <v>4</v>
      </c>
      <c r="P9" s="9">
        <v>47</v>
      </c>
      <c r="Q9" s="9">
        <v>2</v>
      </c>
      <c r="R9" s="9">
        <v>0</v>
      </c>
      <c r="S9" s="21">
        <v>2747</v>
      </c>
      <c r="T9" s="10"/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21">
        <v>0</v>
      </c>
      <c r="AK9" s="10"/>
      <c r="AL9" s="9">
        <v>365716</v>
      </c>
      <c r="AM9" s="9">
        <v>755</v>
      </c>
      <c r="AN9" s="9">
        <v>8897</v>
      </c>
      <c r="AO9" s="9">
        <v>3768</v>
      </c>
      <c r="AP9" s="9">
        <v>60</v>
      </c>
      <c r="AQ9" s="9">
        <v>100247</v>
      </c>
      <c r="AR9" s="9">
        <v>16978</v>
      </c>
      <c r="AS9" s="9">
        <v>17</v>
      </c>
      <c r="AT9" s="9">
        <v>4943</v>
      </c>
      <c r="AU9" s="9">
        <v>4370</v>
      </c>
      <c r="AV9" s="9">
        <v>4543</v>
      </c>
      <c r="AW9" s="9">
        <v>809</v>
      </c>
      <c r="AX9" s="9">
        <v>5017</v>
      </c>
      <c r="AY9" s="9">
        <v>212</v>
      </c>
      <c r="AZ9" s="9">
        <v>12</v>
      </c>
      <c r="BA9" s="21">
        <v>516344</v>
      </c>
      <c r="BB9" s="10"/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21">
        <v>0</v>
      </c>
      <c r="BS9" s="10"/>
      <c r="BT9" s="9">
        <v>367572</v>
      </c>
      <c r="BU9" s="9">
        <v>757</v>
      </c>
      <c r="BV9" s="9">
        <v>9017</v>
      </c>
      <c r="BW9" s="9">
        <v>3806</v>
      </c>
      <c r="BX9" s="9">
        <v>64</v>
      </c>
      <c r="BY9" s="9">
        <v>100647</v>
      </c>
      <c r="BZ9" s="9">
        <v>17128</v>
      </c>
      <c r="CA9" s="9">
        <v>17</v>
      </c>
      <c r="CB9" s="9">
        <v>5067</v>
      </c>
      <c r="CC9" s="9">
        <v>4370</v>
      </c>
      <c r="CD9" s="9">
        <v>4543</v>
      </c>
      <c r="CE9" s="9">
        <v>813</v>
      </c>
      <c r="CF9" s="9">
        <v>5064</v>
      </c>
      <c r="CG9" s="9">
        <v>214</v>
      </c>
      <c r="CH9" s="9">
        <v>12</v>
      </c>
      <c r="CI9" s="21">
        <v>519091</v>
      </c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</row>
    <row r="10" spans="1:290" ht="12.75" customHeight="1" x14ac:dyDescent="0.2">
      <c r="A10" s="8" t="s">
        <v>37</v>
      </c>
      <c r="B10" s="17">
        <v>1005</v>
      </c>
      <c r="C10" s="18" t="s">
        <v>34</v>
      </c>
      <c r="D10" s="9">
        <v>28653</v>
      </c>
      <c r="E10" s="9">
        <v>201</v>
      </c>
      <c r="F10" s="9">
        <v>1089</v>
      </c>
      <c r="G10" s="9">
        <v>230</v>
      </c>
      <c r="H10" s="9">
        <v>94</v>
      </c>
      <c r="I10" s="9">
        <v>15213</v>
      </c>
      <c r="J10" s="9">
        <v>1309</v>
      </c>
      <c r="K10" s="9">
        <v>25</v>
      </c>
      <c r="L10" s="9">
        <v>2597</v>
      </c>
      <c r="M10" s="9">
        <v>1022</v>
      </c>
      <c r="N10" s="9">
        <v>176</v>
      </c>
      <c r="O10" s="9">
        <v>58</v>
      </c>
      <c r="P10" s="9">
        <v>2022</v>
      </c>
      <c r="Q10" s="9">
        <v>300</v>
      </c>
      <c r="R10" s="9">
        <v>3</v>
      </c>
      <c r="S10" s="21">
        <v>52992</v>
      </c>
      <c r="T10" s="10"/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21">
        <v>0</v>
      </c>
      <c r="AK10" s="10"/>
      <c r="AL10" s="9">
        <v>489964.99613079999</v>
      </c>
      <c r="AM10" s="9">
        <v>621.98917840000001</v>
      </c>
      <c r="AN10" s="9">
        <v>6939.3926375999999</v>
      </c>
      <c r="AO10" s="9">
        <v>5181.8726515999997</v>
      </c>
      <c r="AP10" s="9">
        <v>3045.4513256999999</v>
      </c>
      <c r="AQ10" s="9">
        <v>122169.47015750001</v>
      </c>
      <c r="AR10" s="9">
        <v>22627.304433400001</v>
      </c>
      <c r="AS10" s="9">
        <v>2101.8123513999999</v>
      </c>
      <c r="AT10" s="9">
        <v>14620.838568200001</v>
      </c>
      <c r="AU10" s="9">
        <v>40201.414090500002</v>
      </c>
      <c r="AV10" s="9">
        <v>5390.0084754999998</v>
      </c>
      <c r="AW10" s="9">
        <v>2452.6522877000002</v>
      </c>
      <c r="AX10" s="9">
        <v>38021.709840800002</v>
      </c>
      <c r="AY10" s="9">
        <v>4737.1706053999997</v>
      </c>
      <c r="AZ10" s="9">
        <v>201.05631539999999</v>
      </c>
      <c r="BA10" s="21">
        <v>758277.13904990011</v>
      </c>
      <c r="BB10" s="10"/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21">
        <v>0</v>
      </c>
      <c r="BS10" s="10"/>
      <c r="BT10" s="9">
        <v>518617.99613079999</v>
      </c>
      <c r="BU10" s="9">
        <v>822.98917840000001</v>
      </c>
      <c r="BV10" s="9">
        <v>8028.3926375999999</v>
      </c>
      <c r="BW10" s="9">
        <v>5411.8726515999997</v>
      </c>
      <c r="BX10" s="9">
        <v>3139.4513256999999</v>
      </c>
      <c r="BY10" s="9">
        <v>137382.47015750001</v>
      </c>
      <c r="BZ10" s="9">
        <v>23936.304433400001</v>
      </c>
      <c r="CA10" s="9">
        <v>2126.8123513999999</v>
      </c>
      <c r="CB10" s="9">
        <v>17217.838568200001</v>
      </c>
      <c r="CC10" s="9">
        <v>41223.414090500002</v>
      </c>
      <c r="CD10" s="9">
        <v>5566.0084754999998</v>
      </c>
      <c r="CE10" s="9">
        <v>2510.6522877000002</v>
      </c>
      <c r="CF10" s="9">
        <v>40043.709840800002</v>
      </c>
      <c r="CG10" s="9">
        <v>5037.1706053999997</v>
      </c>
      <c r="CH10" s="9">
        <v>204.05631539999999</v>
      </c>
      <c r="CI10" s="21">
        <v>811269.13904990023</v>
      </c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</row>
    <row r="11" spans="1:290" ht="12.75" customHeight="1" x14ac:dyDescent="0.2">
      <c r="A11" s="8" t="s">
        <v>38</v>
      </c>
      <c r="B11" s="17">
        <v>1006</v>
      </c>
      <c r="C11" s="18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21">
        <v>0</v>
      </c>
      <c r="T11" s="10"/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21">
        <v>0</v>
      </c>
      <c r="AK11" s="10"/>
      <c r="AL11" s="9">
        <v>102554.9</v>
      </c>
      <c r="AM11" s="9">
        <v>4</v>
      </c>
      <c r="AN11" s="9">
        <v>380.82</v>
      </c>
      <c r="AO11" s="9">
        <v>111.94</v>
      </c>
      <c r="AP11" s="9">
        <v>52.35</v>
      </c>
      <c r="AQ11" s="9">
        <v>22368.04</v>
      </c>
      <c r="AR11" s="9">
        <v>465.48</v>
      </c>
      <c r="AS11" s="9">
        <v>94.38</v>
      </c>
      <c r="AT11" s="9">
        <v>48.34</v>
      </c>
      <c r="AU11" s="9">
        <v>727.19</v>
      </c>
      <c r="AV11" s="9">
        <v>-11</v>
      </c>
      <c r="AW11" s="9">
        <v>3.53</v>
      </c>
      <c r="AX11" s="9">
        <v>60.98</v>
      </c>
      <c r="AY11" s="9">
        <v>1868.46</v>
      </c>
      <c r="AZ11" s="9">
        <v>0</v>
      </c>
      <c r="BA11" s="21">
        <v>128729.41000000002</v>
      </c>
      <c r="BB11" s="10"/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21">
        <v>0</v>
      </c>
      <c r="BS11" s="10"/>
      <c r="BT11" s="9">
        <v>102554.9</v>
      </c>
      <c r="BU11" s="9">
        <v>4</v>
      </c>
      <c r="BV11" s="9">
        <v>380.82</v>
      </c>
      <c r="BW11" s="9">
        <v>111.94</v>
      </c>
      <c r="BX11" s="9">
        <v>52.35</v>
      </c>
      <c r="BY11" s="9">
        <v>22368.04</v>
      </c>
      <c r="BZ11" s="9">
        <v>465.48</v>
      </c>
      <c r="CA11" s="9">
        <v>94.38</v>
      </c>
      <c r="CB11" s="9">
        <v>48.34</v>
      </c>
      <c r="CC11" s="9">
        <v>727.19</v>
      </c>
      <c r="CD11" s="9">
        <v>-11</v>
      </c>
      <c r="CE11" s="9">
        <v>3.53</v>
      </c>
      <c r="CF11" s="9">
        <v>60.98</v>
      </c>
      <c r="CG11" s="9">
        <v>1868.46</v>
      </c>
      <c r="CH11" s="9">
        <v>0</v>
      </c>
      <c r="CI11" s="21">
        <v>128729.41000000002</v>
      </c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</row>
    <row r="12" spans="1:290" ht="12.75" customHeight="1" x14ac:dyDescent="0.2">
      <c r="A12" s="8" t="s">
        <v>39</v>
      </c>
      <c r="B12" s="17">
        <v>1007</v>
      </c>
      <c r="C12" s="18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21">
        <v>0</v>
      </c>
      <c r="T12" s="10"/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21">
        <v>0</v>
      </c>
      <c r="AK12" s="10"/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21">
        <v>0</v>
      </c>
      <c r="BB12" s="10"/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21">
        <v>0</v>
      </c>
      <c r="BS12" s="10"/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21">
        <v>0</v>
      </c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</row>
    <row r="13" spans="1:290" ht="12.75" customHeight="1" x14ac:dyDescent="0.2">
      <c r="A13" s="8" t="s">
        <v>40</v>
      </c>
      <c r="B13" s="17">
        <v>1008</v>
      </c>
      <c r="C13" s="18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1">
        <v>0</v>
      </c>
      <c r="T13" s="10"/>
      <c r="U13" s="9">
        <v>386.87723844793197</v>
      </c>
      <c r="V13" s="9">
        <v>0</v>
      </c>
      <c r="W13" s="9">
        <v>1.6770484213721899</v>
      </c>
      <c r="X13" s="9">
        <v>1.84699453551913</v>
      </c>
      <c r="Y13" s="9">
        <v>0</v>
      </c>
      <c r="Z13" s="9">
        <v>23.4183455372713</v>
      </c>
      <c r="AA13" s="9">
        <v>0</v>
      </c>
      <c r="AB13" s="9">
        <v>0</v>
      </c>
      <c r="AC13" s="9">
        <v>2.06849315068493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21">
        <v>415.88812009277956</v>
      </c>
      <c r="AK13" s="10"/>
      <c r="AL13" s="9">
        <v>546945.02389088389</v>
      </c>
      <c r="AM13" s="9">
        <v>379.32042875832099</v>
      </c>
      <c r="AN13" s="9">
        <v>6503.6497855777707</v>
      </c>
      <c r="AO13" s="9">
        <v>2300.2722052798317</v>
      </c>
      <c r="AP13" s="9">
        <v>2160.6132287090527</v>
      </c>
      <c r="AQ13" s="9">
        <v>114661.18310569752</v>
      </c>
      <c r="AR13" s="9">
        <v>4464.2753033104673</v>
      </c>
      <c r="AS13" s="9">
        <v>1796.7992140130264</v>
      </c>
      <c r="AT13" s="9">
        <v>4683.1948690395684</v>
      </c>
      <c r="AU13" s="9">
        <v>6721.5014706226912</v>
      </c>
      <c r="AV13" s="9">
        <v>26154.530897066277</v>
      </c>
      <c r="AW13" s="9">
        <v>54.248532560736031</v>
      </c>
      <c r="AX13" s="9">
        <v>10137.277055370942</v>
      </c>
      <c r="AY13" s="9">
        <v>42.114933752526348</v>
      </c>
      <c r="AZ13" s="9">
        <v>16.508196721311474</v>
      </c>
      <c r="BA13" s="21">
        <v>727020.51311736403</v>
      </c>
      <c r="BB13" s="10"/>
      <c r="BC13" s="9">
        <v>254.18822176035101</v>
      </c>
      <c r="BD13" s="9">
        <v>0</v>
      </c>
      <c r="BE13" s="9">
        <v>0</v>
      </c>
      <c r="BF13" s="9">
        <v>0</v>
      </c>
      <c r="BG13" s="9">
        <v>0</v>
      </c>
      <c r="BH13" s="9">
        <v>19.0943633505502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21">
        <v>273.28258511090121</v>
      </c>
      <c r="BS13" s="10"/>
      <c r="BT13" s="9">
        <v>547586.08935109212</v>
      </c>
      <c r="BU13" s="9">
        <v>379.32042875832099</v>
      </c>
      <c r="BV13" s="9">
        <v>6505.3268339991428</v>
      </c>
      <c r="BW13" s="9">
        <v>2302.1191998153508</v>
      </c>
      <c r="BX13" s="9">
        <v>2160.6132287090527</v>
      </c>
      <c r="BY13" s="9">
        <v>114703.69581458534</v>
      </c>
      <c r="BZ13" s="9">
        <v>4464.2753033104673</v>
      </c>
      <c r="CA13" s="9">
        <v>1796.7992140130264</v>
      </c>
      <c r="CB13" s="9">
        <v>4685.2633621902532</v>
      </c>
      <c r="CC13" s="9">
        <v>6721.5014706226912</v>
      </c>
      <c r="CD13" s="9">
        <v>26154.530897066277</v>
      </c>
      <c r="CE13" s="9">
        <v>54.248532560736031</v>
      </c>
      <c r="CF13" s="9">
        <v>10137.277055370942</v>
      </c>
      <c r="CG13" s="9">
        <v>42.114933752526348</v>
      </c>
      <c r="CH13" s="9">
        <v>16.508196721311474</v>
      </c>
      <c r="CI13" s="21">
        <v>727709.68382256757</v>
      </c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</row>
    <row r="14" spans="1:290" ht="12.75" customHeight="1" x14ac:dyDescent="0.2">
      <c r="A14" s="8" t="s">
        <v>41</v>
      </c>
      <c r="B14" s="17">
        <v>1009</v>
      </c>
      <c r="C14" s="18" t="s">
        <v>34</v>
      </c>
      <c r="D14" s="9">
        <v>405.6446590313646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21">
        <v>405.6446590313646</v>
      </c>
      <c r="T14" s="10"/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21">
        <v>0</v>
      </c>
      <c r="AK14" s="10"/>
      <c r="AL14" s="9">
        <v>518038.77228489931</v>
      </c>
      <c r="AM14" s="9">
        <v>431.79446066322333</v>
      </c>
      <c r="AN14" s="9">
        <v>1190.849632712145</v>
      </c>
      <c r="AO14" s="9">
        <v>438.88382156087397</v>
      </c>
      <c r="AP14" s="9">
        <v>628.14955477559636</v>
      </c>
      <c r="AQ14" s="9">
        <v>103000.69468815449</v>
      </c>
      <c r="AR14" s="9">
        <v>13513.782806310855</v>
      </c>
      <c r="AS14" s="9">
        <v>92.436417396511715</v>
      </c>
      <c r="AT14" s="9">
        <v>23151.087743411448</v>
      </c>
      <c r="AU14" s="9">
        <v>6724.2655240107388</v>
      </c>
      <c r="AV14" s="9">
        <v>2124.7095815555053</v>
      </c>
      <c r="AW14" s="9">
        <v>84.341530054644807</v>
      </c>
      <c r="AX14" s="9">
        <v>8633.4105871516658</v>
      </c>
      <c r="AY14" s="9">
        <v>78.885193502507676</v>
      </c>
      <c r="AZ14" s="9">
        <v>9</v>
      </c>
      <c r="BA14" s="21">
        <v>678141.06382615946</v>
      </c>
      <c r="BB14" s="10"/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21">
        <v>0</v>
      </c>
      <c r="BS14" s="10"/>
      <c r="BT14" s="9">
        <v>518444.41694393067</v>
      </c>
      <c r="BU14" s="9">
        <v>431.79446066322333</v>
      </c>
      <c r="BV14" s="9">
        <v>1190.849632712145</v>
      </c>
      <c r="BW14" s="9">
        <v>438.88382156087397</v>
      </c>
      <c r="BX14" s="9">
        <v>628.14955477559636</v>
      </c>
      <c r="BY14" s="9">
        <v>103000.69468815449</v>
      </c>
      <c r="BZ14" s="9">
        <v>13513.782806310855</v>
      </c>
      <c r="CA14" s="9">
        <v>92.436417396511715</v>
      </c>
      <c r="CB14" s="9">
        <v>23151.087743411448</v>
      </c>
      <c r="CC14" s="9">
        <v>6724.2655240107388</v>
      </c>
      <c r="CD14" s="9">
        <v>2124.7095815555053</v>
      </c>
      <c r="CE14" s="9">
        <v>84.341530054644807</v>
      </c>
      <c r="CF14" s="9">
        <v>8633.4105871516658</v>
      </c>
      <c r="CG14" s="9">
        <v>78.885193502507676</v>
      </c>
      <c r="CH14" s="9">
        <v>9</v>
      </c>
      <c r="CI14" s="21">
        <v>678546.70848519087</v>
      </c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</row>
    <row r="15" spans="1:290" ht="12.75" customHeight="1" x14ac:dyDescent="0.2">
      <c r="A15" s="8" t="s">
        <v>42</v>
      </c>
      <c r="B15" s="17">
        <v>1010</v>
      </c>
      <c r="C15" s="18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21">
        <v>0</v>
      </c>
      <c r="T15" s="10"/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21">
        <v>0</v>
      </c>
      <c r="AK15" s="10"/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21">
        <v>0</v>
      </c>
      <c r="BB15" s="10"/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21">
        <v>0</v>
      </c>
      <c r="BS15" s="10"/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21">
        <v>0</v>
      </c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</row>
    <row r="16" spans="1:290" ht="12.75" customHeight="1" x14ac:dyDescent="0.2">
      <c r="A16" s="8" t="s">
        <v>43</v>
      </c>
      <c r="B16" s="17">
        <v>1011</v>
      </c>
      <c r="C16" s="18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21">
        <v>0</v>
      </c>
      <c r="T16" s="10"/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21">
        <v>0</v>
      </c>
      <c r="AK16" s="10"/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21">
        <v>0</v>
      </c>
      <c r="BB16" s="10"/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21">
        <v>0</v>
      </c>
      <c r="BS16" s="10"/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21">
        <v>0</v>
      </c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</row>
    <row r="17" spans="1:290" ht="12.75" customHeight="1" x14ac:dyDescent="0.2">
      <c r="A17" s="8" t="s">
        <v>44</v>
      </c>
      <c r="B17" s="17">
        <v>1012</v>
      </c>
      <c r="C17" s="18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1">
        <v>0</v>
      </c>
      <c r="T17" s="10"/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21">
        <v>0</v>
      </c>
      <c r="AK17" s="10"/>
      <c r="AL17" s="9">
        <v>20924.445819297831</v>
      </c>
      <c r="AM17" s="9">
        <v>0</v>
      </c>
      <c r="AN17" s="9">
        <v>5</v>
      </c>
      <c r="AO17" s="9">
        <v>0</v>
      </c>
      <c r="AP17" s="9">
        <v>0</v>
      </c>
      <c r="AQ17" s="9">
        <v>5549.4263941911804</v>
      </c>
      <c r="AR17" s="9">
        <v>25</v>
      </c>
      <c r="AS17" s="9">
        <v>0</v>
      </c>
      <c r="AT17" s="9">
        <v>62159.768650348102</v>
      </c>
      <c r="AU17" s="9">
        <v>13</v>
      </c>
      <c r="AV17" s="9">
        <v>33878.338386106698</v>
      </c>
      <c r="AW17" s="9">
        <v>0</v>
      </c>
      <c r="AX17" s="9">
        <v>1438</v>
      </c>
      <c r="AY17" s="9">
        <v>191.719829328543</v>
      </c>
      <c r="AZ17" s="9">
        <v>3</v>
      </c>
      <c r="BA17" s="21">
        <v>124187.69907927237</v>
      </c>
      <c r="BB17" s="10"/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21">
        <v>0</v>
      </c>
      <c r="BS17" s="10"/>
      <c r="BT17" s="9">
        <v>20924.445819297831</v>
      </c>
      <c r="BU17" s="9">
        <v>0</v>
      </c>
      <c r="BV17" s="9">
        <v>5</v>
      </c>
      <c r="BW17" s="9">
        <v>0</v>
      </c>
      <c r="BX17" s="9">
        <v>0</v>
      </c>
      <c r="BY17" s="9">
        <v>5549.4263941911804</v>
      </c>
      <c r="BZ17" s="9">
        <v>25</v>
      </c>
      <c r="CA17" s="9">
        <v>0</v>
      </c>
      <c r="CB17" s="9">
        <v>62159.768650348102</v>
      </c>
      <c r="CC17" s="9">
        <v>13</v>
      </c>
      <c r="CD17" s="9">
        <v>33878.338386106698</v>
      </c>
      <c r="CE17" s="9">
        <v>0</v>
      </c>
      <c r="CF17" s="9">
        <v>1438</v>
      </c>
      <c r="CG17" s="9">
        <v>191.719829328543</v>
      </c>
      <c r="CH17" s="9">
        <v>3</v>
      </c>
      <c r="CI17" s="21">
        <v>124187.69907927237</v>
      </c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</row>
    <row r="18" spans="1:290" ht="12.75" customHeight="1" x14ac:dyDescent="0.2">
      <c r="A18" s="8" t="s">
        <v>45</v>
      </c>
      <c r="B18" s="17">
        <v>1013</v>
      </c>
      <c r="C18" s="18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21">
        <v>0</v>
      </c>
      <c r="T18" s="10"/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21">
        <v>0</v>
      </c>
      <c r="AK18" s="10"/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21">
        <v>0</v>
      </c>
      <c r="BB18" s="10"/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21">
        <v>0</v>
      </c>
      <c r="BS18" s="10"/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21">
        <v>0</v>
      </c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</row>
    <row r="19" spans="1:290" ht="12.75" customHeight="1" x14ac:dyDescent="0.2">
      <c r="A19" s="8" t="s">
        <v>47</v>
      </c>
      <c r="B19" s="17">
        <v>1016</v>
      </c>
      <c r="C19" s="18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21">
        <v>0</v>
      </c>
      <c r="T19" s="10"/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21">
        <v>0</v>
      </c>
      <c r="AK19" s="10"/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21">
        <v>0</v>
      </c>
      <c r="BB19" s="10"/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21">
        <v>0</v>
      </c>
      <c r="BS19" s="10"/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21">
        <v>0</v>
      </c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</row>
    <row r="20" spans="1:290" ht="12.75" customHeight="1" x14ac:dyDescent="0.2">
      <c r="A20" s="8" t="s">
        <v>48</v>
      </c>
      <c r="B20" s="17">
        <v>1017</v>
      </c>
      <c r="C20" s="18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21">
        <v>0</v>
      </c>
      <c r="T20" s="10"/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21">
        <v>0</v>
      </c>
      <c r="AK20" s="10"/>
      <c r="AL20" s="9">
        <v>144575.62091209998</v>
      </c>
      <c r="AM20" s="9">
        <v>0</v>
      </c>
      <c r="AN20" s="9">
        <v>1610.8227950999999</v>
      </c>
      <c r="AO20" s="9">
        <v>528.35916770000006</v>
      </c>
      <c r="AP20" s="9">
        <v>446.69089250000002</v>
      </c>
      <c r="AQ20" s="9">
        <v>39787.816508200005</v>
      </c>
      <c r="AR20" s="9">
        <v>3414.6166754999999</v>
      </c>
      <c r="AS20" s="9">
        <v>116.8997978</v>
      </c>
      <c r="AT20" s="9">
        <v>300.00406049999998</v>
      </c>
      <c r="AU20" s="9">
        <v>1389.5508195000002</v>
      </c>
      <c r="AV20" s="9">
        <v>416.27630699999997</v>
      </c>
      <c r="AW20" s="9">
        <v>38.883037600000002</v>
      </c>
      <c r="AX20" s="9">
        <v>1751.5478638999998</v>
      </c>
      <c r="AY20" s="9">
        <v>0</v>
      </c>
      <c r="AZ20" s="9">
        <v>0</v>
      </c>
      <c r="BA20" s="21">
        <v>194377.08883739993</v>
      </c>
      <c r="BB20" s="10"/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21">
        <v>0</v>
      </c>
      <c r="BS20" s="10"/>
      <c r="BT20" s="9">
        <v>144575.62091209998</v>
      </c>
      <c r="BU20" s="9">
        <v>0</v>
      </c>
      <c r="BV20" s="9">
        <v>1610.8227950999999</v>
      </c>
      <c r="BW20" s="9">
        <v>528.35916770000006</v>
      </c>
      <c r="BX20" s="9">
        <v>446.69089250000002</v>
      </c>
      <c r="BY20" s="9">
        <v>39787.816508200005</v>
      </c>
      <c r="BZ20" s="9">
        <v>3414.6166754999999</v>
      </c>
      <c r="CA20" s="9">
        <v>116.8997978</v>
      </c>
      <c r="CB20" s="9">
        <v>300.00406049999998</v>
      </c>
      <c r="CC20" s="9">
        <v>1389.5508195000002</v>
      </c>
      <c r="CD20" s="9">
        <v>416.27630699999997</v>
      </c>
      <c r="CE20" s="9">
        <v>38.883037600000002</v>
      </c>
      <c r="CF20" s="9">
        <v>1751.5478638999998</v>
      </c>
      <c r="CG20" s="9">
        <v>0</v>
      </c>
      <c r="CH20" s="9">
        <v>0</v>
      </c>
      <c r="CI20" s="21">
        <v>194377.08883739993</v>
      </c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</row>
    <row r="21" spans="1:290" ht="12.75" customHeight="1" x14ac:dyDescent="0.2">
      <c r="A21" s="8" t="s">
        <v>49</v>
      </c>
      <c r="B21" s="17">
        <v>1018</v>
      </c>
      <c r="C21" s="18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21">
        <v>0</v>
      </c>
      <c r="T21" s="10"/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21">
        <v>0</v>
      </c>
      <c r="AK21" s="10"/>
      <c r="AL21" s="9">
        <v>22748.53</v>
      </c>
      <c r="AM21" s="9">
        <v>0</v>
      </c>
      <c r="AN21" s="9">
        <v>271.39999999999998</v>
      </c>
      <c r="AO21" s="9">
        <v>79.650000000000006</v>
      </c>
      <c r="AP21" s="9">
        <v>32.92</v>
      </c>
      <c r="AQ21" s="9">
        <v>4795.4000000000005</v>
      </c>
      <c r="AR21" s="9">
        <v>237.39</v>
      </c>
      <c r="AS21" s="9">
        <v>13</v>
      </c>
      <c r="AT21" s="9">
        <v>8</v>
      </c>
      <c r="AU21" s="9">
        <v>59.13</v>
      </c>
      <c r="AV21" s="9">
        <v>9</v>
      </c>
      <c r="AW21" s="9">
        <v>8</v>
      </c>
      <c r="AX21" s="9">
        <v>46.76</v>
      </c>
      <c r="AY21" s="9">
        <v>24</v>
      </c>
      <c r="AZ21" s="9">
        <v>0</v>
      </c>
      <c r="BA21" s="21">
        <v>28333.18</v>
      </c>
      <c r="BB21" s="10"/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21">
        <v>0</v>
      </c>
      <c r="BS21" s="10"/>
      <c r="BT21" s="9">
        <v>22748.53</v>
      </c>
      <c r="BU21" s="9">
        <v>0</v>
      </c>
      <c r="BV21" s="9">
        <v>271.39999999999998</v>
      </c>
      <c r="BW21" s="9">
        <v>79.650000000000006</v>
      </c>
      <c r="BX21" s="9">
        <v>32.92</v>
      </c>
      <c r="BY21" s="9">
        <v>4795.4000000000005</v>
      </c>
      <c r="BZ21" s="9">
        <v>237.39</v>
      </c>
      <c r="CA21" s="9">
        <v>13</v>
      </c>
      <c r="CB21" s="9">
        <v>8</v>
      </c>
      <c r="CC21" s="9">
        <v>59.13</v>
      </c>
      <c r="CD21" s="9">
        <v>9</v>
      </c>
      <c r="CE21" s="9">
        <v>8</v>
      </c>
      <c r="CF21" s="9">
        <v>46.76</v>
      </c>
      <c r="CG21" s="9">
        <v>24</v>
      </c>
      <c r="CH21" s="9">
        <v>0</v>
      </c>
      <c r="CI21" s="21">
        <v>28333.18</v>
      </c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</row>
    <row r="22" spans="1:290" ht="12.75" customHeight="1" x14ac:dyDescent="0.2">
      <c r="A22" s="8" t="s">
        <v>50</v>
      </c>
      <c r="B22" s="17">
        <v>1020</v>
      </c>
      <c r="C22" s="18" t="s">
        <v>34</v>
      </c>
      <c r="D22" s="9">
        <v>10</v>
      </c>
      <c r="E22" s="9">
        <v>0</v>
      </c>
      <c r="F22" s="9">
        <v>0</v>
      </c>
      <c r="G22" s="9">
        <v>0</v>
      </c>
      <c r="H22" s="9">
        <v>0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21">
        <v>13</v>
      </c>
      <c r="T22" s="10"/>
      <c r="U22" s="9">
        <v>12986.974094114201</v>
      </c>
      <c r="V22" s="9">
        <v>7</v>
      </c>
      <c r="W22" s="9">
        <v>12.287671232876701</v>
      </c>
      <c r="X22" s="9">
        <v>83.203473313870802</v>
      </c>
      <c r="Y22" s="9">
        <v>0.58082191780821901</v>
      </c>
      <c r="Z22" s="9">
        <v>553.84087763161097</v>
      </c>
      <c r="AA22" s="9">
        <v>222.75727199545901</v>
      </c>
      <c r="AB22" s="9">
        <v>0</v>
      </c>
      <c r="AC22" s="9">
        <v>1</v>
      </c>
      <c r="AD22" s="9">
        <v>253.73489723042499</v>
      </c>
      <c r="AE22" s="9">
        <v>17</v>
      </c>
      <c r="AF22" s="9">
        <v>0</v>
      </c>
      <c r="AG22" s="9">
        <v>18.642971759204901</v>
      </c>
      <c r="AH22" s="9">
        <v>32</v>
      </c>
      <c r="AI22" s="9">
        <v>5</v>
      </c>
      <c r="AJ22" s="21">
        <v>14194.022079195458</v>
      </c>
      <c r="AK22" s="10"/>
      <c r="AL22" s="9">
        <v>546250.12455313397</v>
      </c>
      <c r="AM22" s="9">
        <v>27</v>
      </c>
      <c r="AN22" s="9">
        <v>11363.986567215399</v>
      </c>
      <c r="AO22" s="9">
        <v>4415.7932037844303</v>
      </c>
      <c r="AP22" s="9">
        <v>2550.8988107390301</v>
      </c>
      <c r="AQ22" s="9">
        <v>99073.885656707498</v>
      </c>
      <c r="AR22" s="9">
        <v>21728.0537301857</v>
      </c>
      <c r="AS22" s="9">
        <v>1354.4597574551699</v>
      </c>
      <c r="AT22" s="9">
        <v>181438.197751156</v>
      </c>
      <c r="AU22" s="9">
        <v>13350.724583664</v>
      </c>
      <c r="AV22" s="9">
        <v>954.12335453206299</v>
      </c>
      <c r="AW22" s="9">
        <v>401.14527950460899</v>
      </c>
      <c r="AX22" s="9">
        <v>14557.674270019201</v>
      </c>
      <c r="AY22" s="9">
        <v>841.91458085613101</v>
      </c>
      <c r="AZ22" s="9">
        <v>103.477234601807</v>
      </c>
      <c r="BA22" s="21">
        <v>898411.45933355484</v>
      </c>
      <c r="BB22" s="10"/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21">
        <v>0</v>
      </c>
      <c r="BS22" s="10"/>
      <c r="BT22" s="9">
        <v>559247.09864724812</v>
      </c>
      <c r="BU22" s="9">
        <v>34</v>
      </c>
      <c r="BV22" s="9">
        <v>11376.274238448275</v>
      </c>
      <c r="BW22" s="9">
        <v>4498.996677098301</v>
      </c>
      <c r="BX22" s="9">
        <v>2551.4796326568385</v>
      </c>
      <c r="BY22" s="9">
        <v>99630.726534339105</v>
      </c>
      <c r="BZ22" s="9">
        <v>21950.811002181159</v>
      </c>
      <c r="CA22" s="9">
        <v>1354.4597574551699</v>
      </c>
      <c r="CB22" s="9">
        <v>181439.197751156</v>
      </c>
      <c r="CC22" s="9">
        <v>13604.459480894424</v>
      </c>
      <c r="CD22" s="9">
        <v>971.12335453206299</v>
      </c>
      <c r="CE22" s="9">
        <v>401.14527950460899</v>
      </c>
      <c r="CF22" s="9">
        <v>14576.317241778406</v>
      </c>
      <c r="CG22" s="9">
        <v>873.91458085613101</v>
      </c>
      <c r="CH22" s="9">
        <v>108.477234601807</v>
      </c>
      <c r="CI22" s="21">
        <v>912618.48141275032</v>
      </c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</row>
    <row r="23" spans="1:290" ht="12.75" customHeight="1" x14ac:dyDescent="0.2">
      <c r="A23" s="8" t="s">
        <v>51</v>
      </c>
      <c r="B23" s="17">
        <v>1022</v>
      </c>
      <c r="C23" s="18" t="s">
        <v>34</v>
      </c>
      <c r="D23" s="9">
        <v>8167</v>
      </c>
      <c r="E23" s="9">
        <v>0</v>
      </c>
      <c r="F23" s="9">
        <v>62</v>
      </c>
      <c r="G23" s="9">
        <v>2</v>
      </c>
      <c r="H23" s="9">
        <v>0</v>
      </c>
      <c r="I23" s="9">
        <v>2004</v>
      </c>
      <c r="J23" s="9">
        <v>55</v>
      </c>
      <c r="K23" s="9">
        <v>0</v>
      </c>
      <c r="L23" s="9">
        <v>0</v>
      </c>
      <c r="M23" s="9">
        <v>2</v>
      </c>
      <c r="N23" s="9">
        <v>0</v>
      </c>
      <c r="O23" s="9">
        <v>2</v>
      </c>
      <c r="P23" s="9">
        <v>30</v>
      </c>
      <c r="Q23" s="9">
        <v>6</v>
      </c>
      <c r="R23" s="9">
        <v>0</v>
      </c>
      <c r="S23" s="21">
        <v>10330</v>
      </c>
      <c r="T23" s="10"/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21">
        <v>0</v>
      </c>
      <c r="AK23" s="10"/>
      <c r="AL23" s="9">
        <v>311841</v>
      </c>
      <c r="AM23" s="9">
        <v>1186</v>
      </c>
      <c r="AN23" s="9">
        <v>8101</v>
      </c>
      <c r="AO23" s="9">
        <v>4259</v>
      </c>
      <c r="AP23" s="9">
        <v>2853</v>
      </c>
      <c r="AQ23" s="9">
        <v>64533</v>
      </c>
      <c r="AR23" s="9">
        <v>24348</v>
      </c>
      <c r="AS23" s="9">
        <v>911</v>
      </c>
      <c r="AT23" s="9">
        <v>1924</v>
      </c>
      <c r="AU23" s="9">
        <v>25425</v>
      </c>
      <c r="AV23" s="9">
        <v>500</v>
      </c>
      <c r="AW23" s="9">
        <v>1078</v>
      </c>
      <c r="AX23" s="9">
        <v>41178</v>
      </c>
      <c r="AY23" s="9">
        <v>1318</v>
      </c>
      <c r="AZ23" s="9">
        <v>518</v>
      </c>
      <c r="BA23" s="21">
        <v>489973</v>
      </c>
      <c r="BB23" s="10"/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21">
        <v>0</v>
      </c>
      <c r="BS23" s="10"/>
      <c r="BT23" s="9">
        <v>320008</v>
      </c>
      <c r="BU23" s="9">
        <v>1186</v>
      </c>
      <c r="BV23" s="9">
        <v>8163</v>
      </c>
      <c r="BW23" s="9">
        <v>4261</v>
      </c>
      <c r="BX23" s="9">
        <v>2853</v>
      </c>
      <c r="BY23" s="9">
        <v>66537</v>
      </c>
      <c r="BZ23" s="9">
        <v>24403</v>
      </c>
      <c r="CA23" s="9">
        <v>911</v>
      </c>
      <c r="CB23" s="9">
        <v>1924</v>
      </c>
      <c r="CC23" s="9">
        <v>25427</v>
      </c>
      <c r="CD23" s="9">
        <v>500</v>
      </c>
      <c r="CE23" s="9">
        <v>1080</v>
      </c>
      <c r="CF23" s="9">
        <v>41208</v>
      </c>
      <c r="CG23" s="9">
        <v>1324</v>
      </c>
      <c r="CH23" s="9">
        <v>518</v>
      </c>
      <c r="CI23" s="21">
        <v>500303</v>
      </c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</row>
    <row r="24" spans="1:290" ht="12.75" customHeight="1" x14ac:dyDescent="0.2">
      <c r="A24" s="8" t="s">
        <v>52</v>
      </c>
      <c r="B24" s="17">
        <v>1025</v>
      </c>
      <c r="C24" s="18" t="s">
        <v>34</v>
      </c>
      <c r="D24" s="9">
        <v>96.1943997804227</v>
      </c>
      <c r="E24" s="9">
        <v>0</v>
      </c>
      <c r="F24" s="9">
        <v>0</v>
      </c>
      <c r="G24" s="9">
        <v>0</v>
      </c>
      <c r="H24" s="9">
        <v>0</v>
      </c>
      <c r="I24" s="9">
        <v>495.671232876712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21">
        <v>591.86563265713471</v>
      </c>
      <c r="T24" s="10"/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21">
        <v>0</v>
      </c>
      <c r="AK24" s="10"/>
      <c r="AL24" s="9">
        <v>87358.120378475898</v>
      </c>
      <c r="AM24" s="9">
        <v>0</v>
      </c>
      <c r="AN24" s="9">
        <v>702.51864595838197</v>
      </c>
      <c r="AO24" s="9">
        <v>251.98781965301001</v>
      </c>
      <c r="AP24" s="9">
        <v>364.634433715098</v>
      </c>
      <c r="AQ24" s="9">
        <v>14132.385747639901</v>
      </c>
      <c r="AR24" s="9">
        <v>488.420008982708</v>
      </c>
      <c r="AS24" s="9">
        <v>9</v>
      </c>
      <c r="AT24" s="9">
        <v>9411.4059660154198</v>
      </c>
      <c r="AU24" s="9">
        <v>211.120720113781</v>
      </c>
      <c r="AV24" s="9">
        <v>52.9890410958904</v>
      </c>
      <c r="AW24" s="9">
        <v>166.46174863388001</v>
      </c>
      <c r="AX24" s="9">
        <v>299.54557227337398</v>
      </c>
      <c r="AY24" s="9">
        <v>28.081967213114801</v>
      </c>
      <c r="AZ24" s="9">
        <v>219.72328392843801</v>
      </c>
      <c r="BA24" s="21">
        <v>113696.39533369889</v>
      </c>
      <c r="BB24" s="10"/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21">
        <v>0</v>
      </c>
      <c r="BS24" s="10"/>
      <c r="BT24" s="9">
        <v>87454.314778256317</v>
      </c>
      <c r="BU24" s="9">
        <v>0</v>
      </c>
      <c r="BV24" s="9">
        <v>702.51864595838197</v>
      </c>
      <c r="BW24" s="9">
        <v>251.98781965301001</v>
      </c>
      <c r="BX24" s="9">
        <v>364.634433715098</v>
      </c>
      <c r="BY24" s="9">
        <v>14628.056980516612</v>
      </c>
      <c r="BZ24" s="9">
        <v>488.420008982708</v>
      </c>
      <c r="CA24" s="9">
        <v>9</v>
      </c>
      <c r="CB24" s="9">
        <v>9411.4059660154198</v>
      </c>
      <c r="CC24" s="9">
        <v>211.120720113781</v>
      </c>
      <c r="CD24" s="9">
        <v>52.9890410958904</v>
      </c>
      <c r="CE24" s="9">
        <v>166.46174863388001</v>
      </c>
      <c r="CF24" s="9">
        <v>299.54557227337398</v>
      </c>
      <c r="CG24" s="9">
        <v>28.081967213114801</v>
      </c>
      <c r="CH24" s="9">
        <v>219.72328392843801</v>
      </c>
      <c r="CI24" s="21">
        <v>114288.26096635603</v>
      </c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</row>
    <row r="25" spans="1:290" ht="12.75" customHeight="1" x14ac:dyDescent="0.2">
      <c r="A25" s="8" t="s">
        <v>53</v>
      </c>
      <c r="B25" s="17">
        <v>1027</v>
      </c>
      <c r="C25" s="18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21">
        <v>0</v>
      </c>
      <c r="T25" s="10"/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21">
        <v>0</v>
      </c>
      <c r="AK25" s="10"/>
      <c r="AL25" s="9">
        <v>86989.232844000013</v>
      </c>
      <c r="AM25" s="9">
        <v>86.849314000000007</v>
      </c>
      <c r="AN25" s="9">
        <v>1618.2766239999999</v>
      </c>
      <c r="AO25" s="9">
        <v>899.12049999999999</v>
      </c>
      <c r="AP25" s="9">
        <v>1317.912253</v>
      </c>
      <c r="AQ25" s="9">
        <v>17241.555348000002</v>
      </c>
      <c r="AR25" s="9">
        <v>5861.5368429999999</v>
      </c>
      <c r="AS25" s="9">
        <v>150.153423</v>
      </c>
      <c r="AT25" s="9">
        <v>365.75889900000004</v>
      </c>
      <c r="AU25" s="9">
        <v>6558.0189350000001</v>
      </c>
      <c r="AV25" s="9">
        <v>161.32054500000001</v>
      </c>
      <c r="AW25" s="9">
        <v>258.10410200000001</v>
      </c>
      <c r="AX25" s="9">
        <v>8836.0543940000007</v>
      </c>
      <c r="AY25" s="9">
        <v>91.572602000000003</v>
      </c>
      <c r="AZ25" s="9">
        <v>778.73969099999999</v>
      </c>
      <c r="BA25" s="21">
        <v>131214.206317</v>
      </c>
      <c r="BB25" s="10"/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21">
        <v>0</v>
      </c>
      <c r="BS25" s="10"/>
      <c r="BT25" s="9">
        <v>86989.232844000013</v>
      </c>
      <c r="BU25" s="9">
        <v>86.849314000000007</v>
      </c>
      <c r="BV25" s="9">
        <v>1618.2766239999999</v>
      </c>
      <c r="BW25" s="9">
        <v>899.12049999999999</v>
      </c>
      <c r="BX25" s="9">
        <v>1317.912253</v>
      </c>
      <c r="BY25" s="9">
        <v>17241.555348000002</v>
      </c>
      <c r="BZ25" s="9">
        <v>5861.5368429999999</v>
      </c>
      <c r="CA25" s="9">
        <v>150.153423</v>
      </c>
      <c r="CB25" s="9">
        <v>365.75889900000004</v>
      </c>
      <c r="CC25" s="9">
        <v>6558.0189350000001</v>
      </c>
      <c r="CD25" s="9">
        <v>161.32054500000001</v>
      </c>
      <c r="CE25" s="9">
        <v>258.10410200000001</v>
      </c>
      <c r="CF25" s="9">
        <v>8836.0543940000007</v>
      </c>
      <c r="CG25" s="9">
        <v>91.572602000000003</v>
      </c>
      <c r="CH25" s="9">
        <v>778.73969099999999</v>
      </c>
      <c r="CI25" s="21">
        <v>131214.206317</v>
      </c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</row>
    <row r="26" spans="1:290" ht="12.75" customHeight="1" x14ac:dyDescent="0.2">
      <c r="A26" s="8" t="s">
        <v>54</v>
      </c>
      <c r="B26" s="17">
        <v>1028</v>
      </c>
      <c r="C26" s="18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21">
        <v>0</v>
      </c>
      <c r="T26" s="10"/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21">
        <v>0</v>
      </c>
      <c r="AK26" s="10"/>
      <c r="AL26" s="9">
        <v>61125</v>
      </c>
      <c r="AM26" s="9">
        <v>0</v>
      </c>
      <c r="AN26" s="9">
        <v>148</v>
      </c>
      <c r="AO26" s="9">
        <v>22</v>
      </c>
      <c r="AP26" s="9">
        <v>32</v>
      </c>
      <c r="AQ26" s="9">
        <v>14542</v>
      </c>
      <c r="AR26" s="9">
        <v>2191</v>
      </c>
      <c r="AS26" s="9">
        <v>63</v>
      </c>
      <c r="AT26" s="9">
        <v>75</v>
      </c>
      <c r="AU26" s="9">
        <v>527</v>
      </c>
      <c r="AV26" s="9">
        <v>224</v>
      </c>
      <c r="AW26" s="9">
        <v>10</v>
      </c>
      <c r="AX26" s="9">
        <v>486</v>
      </c>
      <c r="AY26" s="9">
        <v>4</v>
      </c>
      <c r="AZ26" s="9">
        <v>0</v>
      </c>
      <c r="BA26" s="21">
        <v>79449</v>
      </c>
      <c r="BB26" s="10"/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21">
        <v>0</v>
      </c>
      <c r="BS26" s="10"/>
      <c r="BT26" s="9">
        <v>61125</v>
      </c>
      <c r="BU26" s="9">
        <v>0</v>
      </c>
      <c r="BV26" s="9">
        <v>148</v>
      </c>
      <c r="BW26" s="9">
        <v>22</v>
      </c>
      <c r="BX26" s="9">
        <v>32</v>
      </c>
      <c r="BY26" s="9">
        <v>14542</v>
      </c>
      <c r="BZ26" s="9">
        <v>2191</v>
      </c>
      <c r="CA26" s="9">
        <v>63</v>
      </c>
      <c r="CB26" s="9">
        <v>75</v>
      </c>
      <c r="CC26" s="9">
        <v>527</v>
      </c>
      <c r="CD26" s="9">
        <v>224</v>
      </c>
      <c r="CE26" s="9">
        <v>10</v>
      </c>
      <c r="CF26" s="9">
        <v>486</v>
      </c>
      <c r="CG26" s="9">
        <v>4</v>
      </c>
      <c r="CH26" s="9">
        <v>0</v>
      </c>
      <c r="CI26" s="21">
        <v>79449</v>
      </c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</row>
    <row r="27" spans="1:290" ht="12.75" customHeight="1" x14ac:dyDescent="0.2">
      <c r="A27" s="8" t="s">
        <v>55</v>
      </c>
      <c r="B27" s="17">
        <v>1030</v>
      </c>
      <c r="C27" s="18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21">
        <v>0</v>
      </c>
      <c r="T27" s="10"/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21">
        <v>0</v>
      </c>
      <c r="AK27" s="10"/>
      <c r="AL27" s="9">
        <v>528622.62126820534</v>
      </c>
      <c r="AM27" s="9">
        <v>0</v>
      </c>
      <c r="AN27" s="9">
        <v>3478.9741562999998</v>
      </c>
      <c r="AO27" s="9">
        <v>117.41421600000001</v>
      </c>
      <c r="AP27" s="9">
        <v>24.248633900000002</v>
      </c>
      <c r="AQ27" s="9">
        <v>101013.18840320005</v>
      </c>
      <c r="AR27" s="9">
        <v>708.9713984</v>
      </c>
      <c r="AS27" s="9">
        <v>7.3106796999999997</v>
      </c>
      <c r="AT27" s="9">
        <v>281.8248835</v>
      </c>
      <c r="AU27" s="9">
        <v>269.76903370000002</v>
      </c>
      <c r="AV27" s="9">
        <v>66.877395000000007</v>
      </c>
      <c r="AW27" s="9">
        <v>4.8005465000000003</v>
      </c>
      <c r="AX27" s="9">
        <v>316.46106329999992</v>
      </c>
      <c r="AY27" s="9">
        <v>24.420159399999999</v>
      </c>
      <c r="AZ27" s="9">
        <v>19.224657700000002</v>
      </c>
      <c r="BA27" s="21">
        <v>634956.10649480531</v>
      </c>
      <c r="BB27" s="10"/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21">
        <v>0</v>
      </c>
      <c r="BS27" s="10"/>
      <c r="BT27" s="9">
        <v>528622.62126820534</v>
      </c>
      <c r="BU27" s="9">
        <v>0</v>
      </c>
      <c r="BV27" s="9">
        <v>3478.9741562999998</v>
      </c>
      <c r="BW27" s="9">
        <v>117.41421600000001</v>
      </c>
      <c r="BX27" s="9">
        <v>24.248633900000002</v>
      </c>
      <c r="BY27" s="9">
        <v>101013.18840320005</v>
      </c>
      <c r="BZ27" s="9">
        <v>708.9713984</v>
      </c>
      <c r="CA27" s="9">
        <v>7.3106796999999997</v>
      </c>
      <c r="CB27" s="9">
        <v>281.8248835</v>
      </c>
      <c r="CC27" s="9">
        <v>269.76903370000002</v>
      </c>
      <c r="CD27" s="9">
        <v>66.877395000000007</v>
      </c>
      <c r="CE27" s="9">
        <v>4.8005465000000003</v>
      </c>
      <c r="CF27" s="9">
        <v>316.46106329999992</v>
      </c>
      <c r="CG27" s="9">
        <v>24.420159399999999</v>
      </c>
      <c r="CH27" s="9">
        <v>19.224657700000002</v>
      </c>
      <c r="CI27" s="21">
        <v>634956.10649480531</v>
      </c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</row>
    <row r="28" spans="1:290" ht="12.75" customHeight="1" x14ac:dyDescent="0.2">
      <c r="A28" s="8" t="s">
        <v>56</v>
      </c>
      <c r="B28" s="17">
        <v>1031</v>
      </c>
      <c r="C28" s="18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21">
        <v>0</v>
      </c>
      <c r="T28" s="10"/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21">
        <v>0</v>
      </c>
      <c r="AK28" s="10"/>
      <c r="AL28" s="9">
        <v>33847</v>
      </c>
      <c r="AM28" s="9">
        <v>0</v>
      </c>
      <c r="AN28" s="9">
        <v>22</v>
      </c>
      <c r="AO28" s="9">
        <v>0</v>
      </c>
      <c r="AP28" s="9">
        <v>0</v>
      </c>
      <c r="AQ28" s="9">
        <v>2468.4812084592095</v>
      </c>
      <c r="AR28" s="9">
        <v>5</v>
      </c>
      <c r="AS28" s="9">
        <v>0</v>
      </c>
      <c r="AT28" s="9">
        <v>0</v>
      </c>
      <c r="AU28" s="9">
        <v>1</v>
      </c>
      <c r="AV28" s="9">
        <v>0</v>
      </c>
      <c r="AW28" s="9">
        <v>0</v>
      </c>
      <c r="AX28" s="9">
        <v>3</v>
      </c>
      <c r="AY28" s="9">
        <v>14.114906441907872</v>
      </c>
      <c r="AZ28" s="9">
        <v>0</v>
      </c>
      <c r="BA28" s="21">
        <v>36360.59611490112</v>
      </c>
      <c r="BB28" s="10"/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21">
        <v>0</v>
      </c>
      <c r="BS28" s="10"/>
      <c r="BT28" s="9">
        <v>33847</v>
      </c>
      <c r="BU28" s="9">
        <v>0</v>
      </c>
      <c r="BV28" s="9">
        <v>22</v>
      </c>
      <c r="BW28" s="9">
        <v>0</v>
      </c>
      <c r="BX28" s="9">
        <v>0</v>
      </c>
      <c r="BY28" s="9">
        <v>2468.4812084592095</v>
      </c>
      <c r="BZ28" s="9">
        <v>5</v>
      </c>
      <c r="CA28" s="9">
        <v>0</v>
      </c>
      <c r="CB28" s="9">
        <v>0</v>
      </c>
      <c r="CC28" s="9">
        <v>1</v>
      </c>
      <c r="CD28" s="9">
        <v>0</v>
      </c>
      <c r="CE28" s="9">
        <v>0</v>
      </c>
      <c r="CF28" s="9">
        <v>3</v>
      </c>
      <c r="CG28" s="9">
        <v>14.114906441907872</v>
      </c>
      <c r="CH28" s="9">
        <v>0</v>
      </c>
      <c r="CI28" s="21">
        <v>36360.59611490112</v>
      </c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</row>
    <row r="29" spans="1:290" ht="12.75" customHeight="1" x14ac:dyDescent="0.2">
      <c r="A29" s="8" t="s">
        <v>57</v>
      </c>
      <c r="B29" s="17">
        <v>1032</v>
      </c>
      <c r="C29" s="18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21">
        <v>0</v>
      </c>
      <c r="T29" s="10"/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21">
        <v>0</v>
      </c>
      <c r="AK29" s="10"/>
      <c r="AL29" s="9">
        <v>382953.11090633587</v>
      </c>
      <c r="AM29" s="9">
        <v>0</v>
      </c>
      <c r="AN29" s="9">
        <v>539.34803180689755</v>
      </c>
      <c r="AO29" s="9">
        <v>100.78779100232055</v>
      </c>
      <c r="AP29" s="9">
        <v>16.576502732240435</v>
      </c>
      <c r="AQ29" s="9">
        <v>60619.914887534542</v>
      </c>
      <c r="AR29" s="9">
        <v>382.14710112610692</v>
      </c>
      <c r="AS29" s="9">
        <v>104.66575342465752</v>
      </c>
      <c r="AT29" s="9">
        <v>277.67899622228583</v>
      </c>
      <c r="AU29" s="9">
        <v>284.78688524590166</v>
      </c>
      <c r="AV29" s="9">
        <v>189.64190732045057</v>
      </c>
      <c r="AW29" s="9">
        <v>6.6885245901639347</v>
      </c>
      <c r="AX29" s="9">
        <v>483.32259055900158</v>
      </c>
      <c r="AY29" s="9">
        <v>10</v>
      </c>
      <c r="AZ29" s="9">
        <v>0</v>
      </c>
      <c r="BA29" s="21">
        <v>445968.66987790039</v>
      </c>
      <c r="BB29" s="10"/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21">
        <v>0</v>
      </c>
      <c r="BS29" s="10"/>
      <c r="BT29" s="9">
        <v>382953.11090633587</v>
      </c>
      <c r="BU29" s="9">
        <v>0</v>
      </c>
      <c r="BV29" s="9">
        <v>539.34803180689755</v>
      </c>
      <c r="BW29" s="9">
        <v>100.78779100232055</v>
      </c>
      <c r="BX29" s="9">
        <v>16.576502732240435</v>
      </c>
      <c r="BY29" s="9">
        <v>60619.914887534542</v>
      </c>
      <c r="BZ29" s="9">
        <v>382.14710112610692</v>
      </c>
      <c r="CA29" s="9">
        <v>104.66575342465752</v>
      </c>
      <c r="CB29" s="9">
        <v>277.67899622228583</v>
      </c>
      <c r="CC29" s="9">
        <v>284.78688524590166</v>
      </c>
      <c r="CD29" s="9">
        <v>189.64190732045057</v>
      </c>
      <c r="CE29" s="9">
        <v>6.6885245901639347</v>
      </c>
      <c r="CF29" s="9">
        <v>483.32259055900158</v>
      </c>
      <c r="CG29" s="9">
        <v>10</v>
      </c>
      <c r="CH29" s="9">
        <v>0</v>
      </c>
      <c r="CI29" s="21">
        <v>445968.66987790039</v>
      </c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</row>
    <row r="30" spans="1:290" ht="12.75" customHeight="1" x14ac:dyDescent="0.2">
      <c r="A30" s="8" t="s">
        <v>58</v>
      </c>
      <c r="B30" s="17">
        <v>1034</v>
      </c>
      <c r="C30" s="18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21">
        <v>0</v>
      </c>
      <c r="T30" s="10"/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21">
        <v>0</v>
      </c>
      <c r="AK30" s="10"/>
      <c r="AL30" s="9">
        <v>2838.900000000001</v>
      </c>
      <c r="AM30" s="9">
        <v>0</v>
      </c>
      <c r="AN30" s="9">
        <v>57.9</v>
      </c>
      <c r="AO30" s="9">
        <v>40.9</v>
      </c>
      <c r="AP30" s="9">
        <v>36.9</v>
      </c>
      <c r="AQ30" s="9">
        <v>857.9</v>
      </c>
      <c r="AR30" s="9">
        <v>43.9</v>
      </c>
      <c r="AS30" s="9">
        <v>0</v>
      </c>
      <c r="AT30" s="9">
        <v>809.9</v>
      </c>
      <c r="AU30" s="9">
        <v>44.9</v>
      </c>
      <c r="AV30" s="9">
        <v>37.9</v>
      </c>
      <c r="AW30" s="9">
        <v>0</v>
      </c>
      <c r="AX30" s="9">
        <v>50.9</v>
      </c>
      <c r="AY30" s="9">
        <v>0</v>
      </c>
      <c r="AZ30" s="9">
        <v>0</v>
      </c>
      <c r="BA30" s="21">
        <v>4820</v>
      </c>
      <c r="BB30" s="10"/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21">
        <v>0</v>
      </c>
      <c r="BS30" s="10"/>
      <c r="BT30" s="9">
        <v>2838.900000000001</v>
      </c>
      <c r="BU30" s="9">
        <v>0</v>
      </c>
      <c r="BV30" s="9">
        <v>57.9</v>
      </c>
      <c r="BW30" s="9">
        <v>40.9</v>
      </c>
      <c r="BX30" s="9">
        <v>36.9</v>
      </c>
      <c r="BY30" s="9">
        <v>857.9</v>
      </c>
      <c r="BZ30" s="9">
        <v>43.9</v>
      </c>
      <c r="CA30" s="9">
        <v>0</v>
      </c>
      <c r="CB30" s="9">
        <v>809.9</v>
      </c>
      <c r="CC30" s="9">
        <v>44.9</v>
      </c>
      <c r="CD30" s="9">
        <v>37.9</v>
      </c>
      <c r="CE30" s="9">
        <v>0</v>
      </c>
      <c r="CF30" s="9">
        <v>50.9</v>
      </c>
      <c r="CG30" s="9">
        <v>0</v>
      </c>
      <c r="CH30" s="9">
        <v>0</v>
      </c>
      <c r="CI30" s="21">
        <v>4820</v>
      </c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</row>
    <row r="31" spans="1:290" ht="12.75" customHeight="1" x14ac:dyDescent="0.2">
      <c r="A31" s="8" t="s">
        <v>59</v>
      </c>
      <c r="B31" s="17">
        <v>1035</v>
      </c>
      <c r="C31" s="18" t="s">
        <v>34</v>
      </c>
      <c r="D31" s="9">
        <v>1638.2905109999999</v>
      </c>
      <c r="E31" s="9">
        <v>0</v>
      </c>
      <c r="F31" s="9">
        <v>0</v>
      </c>
      <c r="G31" s="9">
        <v>0</v>
      </c>
      <c r="H31" s="9">
        <v>0</v>
      </c>
      <c r="I31" s="9">
        <v>323.88786599999997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21">
        <v>1962.178377</v>
      </c>
      <c r="T31" s="10"/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21">
        <v>0</v>
      </c>
      <c r="AK31" s="10"/>
      <c r="AL31" s="9">
        <v>585086.19923499983</v>
      </c>
      <c r="AM31" s="9">
        <v>3687.3520669999998</v>
      </c>
      <c r="AN31" s="9">
        <v>23927.966923</v>
      </c>
      <c r="AO31" s="9">
        <v>11459.321330999999</v>
      </c>
      <c r="AP31" s="9">
        <v>105.34619000000001</v>
      </c>
      <c r="AQ31" s="9">
        <v>76454.809856000007</v>
      </c>
      <c r="AR31" s="9">
        <v>6689.4867889999996</v>
      </c>
      <c r="AS31" s="9">
        <v>57.609288999999997</v>
      </c>
      <c r="AT31" s="9">
        <v>12699.390579000001</v>
      </c>
      <c r="AU31" s="9">
        <v>3999.865006</v>
      </c>
      <c r="AV31" s="9">
        <v>61.27505</v>
      </c>
      <c r="AW31" s="9">
        <v>65.646529999999998</v>
      </c>
      <c r="AX31" s="9">
        <v>5912.2549339999996</v>
      </c>
      <c r="AY31" s="9">
        <v>0</v>
      </c>
      <c r="AZ31" s="9">
        <v>0</v>
      </c>
      <c r="BA31" s="21">
        <v>730206.52377899981</v>
      </c>
      <c r="BB31" s="10"/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21">
        <v>0</v>
      </c>
      <c r="BS31" s="10"/>
      <c r="BT31" s="9">
        <v>586724.4897459998</v>
      </c>
      <c r="BU31" s="9">
        <v>3687.3520669999998</v>
      </c>
      <c r="BV31" s="9">
        <v>23927.966923</v>
      </c>
      <c r="BW31" s="9">
        <v>11459.321330999999</v>
      </c>
      <c r="BX31" s="9">
        <v>105.34619000000001</v>
      </c>
      <c r="BY31" s="9">
        <v>76778.697722000012</v>
      </c>
      <c r="BZ31" s="9">
        <v>6689.4867889999996</v>
      </c>
      <c r="CA31" s="9">
        <v>57.609288999999997</v>
      </c>
      <c r="CB31" s="9">
        <v>12699.390579000001</v>
      </c>
      <c r="CC31" s="9">
        <v>3999.865006</v>
      </c>
      <c r="CD31" s="9">
        <v>61.27505</v>
      </c>
      <c r="CE31" s="9">
        <v>65.646529999999998</v>
      </c>
      <c r="CF31" s="9">
        <v>5912.2549339999996</v>
      </c>
      <c r="CG31" s="9">
        <v>0</v>
      </c>
      <c r="CH31" s="9">
        <v>0</v>
      </c>
      <c r="CI31" s="21">
        <v>732168.70215599984</v>
      </c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</row>
    <row r="32" spans="1:290" ht="12.75" customHeight="1" x14ac:dyDescent="0.2">
      <c r="A32" s="8" t="s">
        <v>60</v>
      </c>
      <c r="B32" s="17">
        <v>1036</v>
      </c>
      <c r="C32" s="18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21">
        <v>0</v>
      </c>
      <c r="T32" s="10"/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21">
        <v>0</v>
      </c>
      <c r="AK32" s="10"/>
      <c r="AL32" s="9">
        <v>131740.58082190613</v>
      </c>
      <c r="AM32" s="9">
        <v>0</v>
      </c>
      <c r="AN32" s="9">
        <v>72.717808219178082</v>
      </c>
      <c r="AO32" s="9">
        <v>5.257534246575343</v>
      </c>
      <c r="AP32" s="9">
        <v>0</v>
      </c>
      <c r="AQ32" s="9">
        <v>39998.997260273638</v>
      </c>
      <c r="AR32" s="9">
        <v>818.6684931506835</v>
      </c>
      <c r="AS32" s="9">
        <v>2919.2712328767125</v>
      </c>
      <c r="AT32" s="9">
        <v>4.7095890410958905</v>
      </c>
      <c r="AU32" s="9">
        <v>10009.701369863047</v>
      </c>
      <c r="AV32" s="9">
        <v>6</v>
      </c>
      <c r="AW32" s="9">
        <v>21.057534246575344</v>
      </c>
      <c r="AX32" s="9">
        <v>12274.38904109601</v>
      </c>
      <c r="AY32" s="9">
        <v>15.904109589041095</v>
      </c>
      <c r="AZ32" s="9">
        <v>0</v>
      </c>
      <c r="BA32" s="21">
        <v>197887.25479450868</v>
      </c>
      <c r="BB32" s="10"/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21">
        <v>0</v>
      </c>
      <c r="BS32" s="10"/>
      <c r="BT32" s="9">
        <v>131740.58082190613</v>
      </c>
      <c r="BU32" s="9">
        <v>0</v>
      </c>
      <c r="BV32" s="9">
        <v>72.717808219178082</v>
      </c>
      <c r="BW32" s="9">
        <v>5.257534246575343</v>
      </c>
      <c r="BX32" s="9">
        <v>0</v>
      </c>
      <c r="BY32" s="9">
        <v>39998.997260273638</v>
      </c>
      <c r="BZ32" s="9">
        <v>818.6684931506835</v>
      </c>
      <c r="CA32" s="9">
        <v>2919.2712328767125</v>
      </c>
      <c r="CB32" s="9">
        <v>4.7095890410958905</v>
      </c>
      <c r="CC32" s="9">
        <v>10009.701369863047</v>
      </c>
      <c r="CD32" s="9">
        <v>6</v>
      </c>
      <c r="CE32" s="9">
        <v>21.057534246575344</v>
      </c>
      <c r="CF32" s="9">
        <v>12274.38904109601</v>
      </c>
      <c r="CG32" s="9">
        <v>15.904109589041095</v>
      </c>
      <c r="CH32" s="9">
        <v>0</v>
      </c>
      <c r="CI32" s="21">
        <v>197887.25479450868</v>
      </c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</row>
    <row r="33" spans="1:290" ht="12.75" customHeight="1" x14ac:dyDescent="0.2">
      <c r="A33" s="8" t="s">
        <v>61</v>
      </c>
      <c r="B33" s="17">
        <v>1037</v>
      </c>
      <c r="C33" s="18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21">
        <v>0</v>
      </c>
      <c r="T33" s="10"/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21">
        <v>0</v>
      </c>
      <c r="AK33" s="10"/>
      <c r="AL33" s="9">
        <v>138204.66849314354</v>
      </c>
      <c r="AM33" s="9">
        <v>0</v>
      </c>
      <c r="AN33" s="9">
        <v>105.80821917808221</v>
      </c>
      <c r="AO33" s="9">
        <v>2</v>
      </c>
      <c r="AP33" s="9">
        <v>4.0657534246575331</v>
      </c>
      <c r="AQ33" s="9">
        <v>8941.0438356164486</v>
      </c>
      <c r="AR33" s="9">
        <v>93.852054794520541</v>
      </c>
      <c r="AS33" s="9">
        <v>0</v>
      </c>
      <c r="AT33" s="9">
        <v>30</v>
      </c>
      <c r="AU33" s="9">
        <v>8</v>
      </c>
      <c r="AV33" s="9">
        <v>2234.9150684931515</v>
      </c>
      <c r="AW33" s="9">
        <v>0</v>
      </c>
      <c r="AX33" s="9">
        <v>2.3726027397260276</v>
      </c>
      <c r="AY33" s="9">
        <v>6</v>
      </c>
      <c r="AZ33" s="9">
        <v>0</v>
      </c>
      <c r="BA33" s="21">
        <v>149632.7260273901</v>
      </c>
      <c r="BB33" s="10"/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21">
        <v>0</v>
      </c>
      <c r="BS33" s="10"/>
      <c r="BT33" s="9">
        <v>138204.66849314354</v>
      </c>
      <c r="BU33" s="9">
        <v>0</v>
      </c>
      <c r="BV33" s="9">
        <v>105.80821917808221</v>
      </c>
      <c r="BW33" s="9">
        <v>2</v>
      </c>
      <c r="BX33" s="9">
        <v>4.0657534246575331</v>
      </c>
      <c r="BY33" s="9">
        <v>8941.0438356164486</v>
      </c>
      <c r="BZ33" s="9">
        <v>93.852054794520541</v>
      </c>
      <c r="CA33" s="9">
        <v>0</v>
      </c>
      <c r="CB33" s="9">
        <v>30</v>
      </c>
      <c r="CC33" s="9">
        <v>8</v>
      </c>
      <c r="CD33" s="9">
        <v>2234.9150684931515</v>
      </c>
      <c r="CE33" s="9">
        <v>0</v>
      </c>
      <c r="CF33" s="9">
        <v>2.3726027397260276</v>
      </c>
      <c r="CG33" s="9">
        <v>6</v>
      </c>
      <c r="CH33" s="9">
        <v>0</v>
      </c>
      <c r="CI33" s="21">
        <v>149632.7260273901</v>
      </c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</row>
    <row r="34" spans="1:290" ht="12.75" customHeight="1" x14ac:dyDescent="0.2">
      <c r="A34" s="8" t="s">
        <v>62</v>
      </c>
      <c r="B34" s="17">
        <v>1038</v>
      </c>
      <c r="C34" s="18" t="s">
        <v>34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21">
        <v>0</v>
      </c>
      <c r="T34" s="10"/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21">
        <v>0</v>
      </c>
      <c r="AK34" s="10"/>
      <c r="AL34" s="9">
        <v>9963</v>
      </c>
      <c r="AM34" s="9">
        <v>0</v>
      </c>
      <c r="AN34" s="9">
        <v>0</v>
      </c>
      <c r="AO34" s="9">
        <v>0</v>
      </c>
      <c r="AP34" s="9">
        <v>0</v>
      </c>
      <c r="AQ34" s="9">
        <v>17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21">
        <v>9980</v>
      </c>
      <c r="BB34" s="10"/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21">
        <v>0</v>
      </c>
      <c r="BS34" s="10"/>
      <c r="BT34" s="9">
        <v>9963</v>
      </c>
      <c r="BU34" s="9">
        <v>0</v>
      </c>
      <c r="BV34" s="9">
        <v>0</v>
      </c>
      <c r="BW34" s="9">
        <v>0</v>
      </c>
      <c r="BX34" s="9">
        <v>0</v>
      </c>
      <c r="BY34" s="9">
        <v>17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21">
        <v>9980</v>
      </c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</row>
    <row r="35" spans="1:290" ht="12.75" customHeight="1" x14ac:dyDescent="0.2">
      <c r="A35" s="8" t="s">
        <v>63</v>
      </c>
      <c r="B35" s="17">
        <v>1039</v>
      </c>
      <c r="C35" s="18" t="s">
        <v>34</v>
      </c>
      <c r="D35" s="9">
        <v>0</v>
      </c>
      <c r="E35" s="9">
        <v>0</v>
      </c>
      <c r="F35" s="9">
        <v>0</v>
      </c>
      <c r="G35" s="9">
        <v>185</v>
      </c>
      <c r="H35" s="9">
        <v>37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21">
        <v>222</v>
      </c>
      <c r="T35" s="10"/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21">
        <v>0</v>
      </c>
      <c r="AK35" s="10"/>
      <c r="AL35" s="9">
        <v>48281</v>
      </c>
      <c r="AM35" s="9">
        <v>0</v>
      </c>
      <c r="AN35" s="9">
        <v>245</v>
      </c>
      <c r="AO35" s="9">
        <v>142</v>
      </c>
      <c r="AP35" s="9">
        <v>275</v>
      </c>
      <c r="AQ35" s="9">
        <v>5556</v>
      </c>
      <c r="AR35" s="9">
        <v>580</v>
      </c>
      <c r="AS35" s="9">
        <v>31</v>
      </c>
      <c r="AT35" s="9">
        <v>153</v>
      </c>
      <c r="AU35" s="9">
        <v>3115</v>
      </c>
      <c r="AV35" s="9">
        <v>89</v>
      </c>
      <c r="AW35" s="9">
        <v>14</v>
      </c>
      <c r="AX35" s="9">
        <v>5707</v>
      </c>
      <c r="AY35" s="9">
        <v>-12</v>
      </c>
      <c r="AZ35" s="9">
        <v>0</v>
      </c>
      <c r="BA35" s="21">
        <v>64176</v>
      </c>
      <c r="BB35" s="10"/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21">
        <v>0</v>
      </c>
      <c r="BS35" s="10"/>
      <c r="BT35" s="9">
        <v>48281</v>
      </c>
      <c r="BU35" s="9">
        <v>0</v>
      </c>
      <c r="BV35" s="9">
        <v>245</v>
      </c>
      <c r="BW35" s="9">
        <v>327</v>
      </c>
      <c r="BX35" s="9">
        <v>312</v>
      </c>
      <c r="BY35" s="9">
        <v>5556</v>
      </c>
      <c r="BZ35" s="9">
        <v>580</v>
      </c>
      <c r="CA35" s="9">
        <v>31</v>
      </c>
      <c r="CB35" s="9">
        <v>153</v>
      </c>
      <c r="CC35" s="9">
        <v>3115</v>
      </c>
      <c r="CD35" s="9">
        <v>89</v>
      </c>
      <c r="CE35" s="9">
        <v>14</v>
      </c>
      <c r="CF35" s="9">
        <v>5707</v>
      </c>
      <c r="CG35" s="9">
        <v>-12</v>
      </c>
      <c r="CH35" s="9">
        <v>0</v>
      </c>
      <c r="CI35" s="21">
        <v>64398</v>
      </c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</row>
    <row r="36" spans="1:290" ht="12.75" customHeight="1" x14ac:dyDescent="0.2">
      <c r="A36" s="8" t="s">
        <v>64</v>
      </c>
      <c r="B36" s="17">
        <v>1040</v>
      </c>
      <c r="C36" s="18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21">
        <v>0</v>
      </c>
      <c r="T36" s="10"/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21">
        <v>0</v>
      </c>
      <c r="AK36" s="10"/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21">
        <v>0</v>
      </c>
      <c r="BB36" s="10"/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21">
        <v>0</v>
      </c>
      <c r="BS36" s="10"/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21">
        <v>0</v>
      </c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</row>
    <row r="37" spans="1:290" ht="12.75" customHeight="1" x14ac:dyDescent="0.2">
      <c r="A37" s="8" t="s">
        <v>65</v>
      </c>
      <c r="B37" s="17">
        <v>1043</v>
      </c>
      <c r="C37" s="18" t="s">
        <v>34</v>
      </c>
      <c r="D37" s="9">
        <v>1144</v>
      </c>
      <c r="E37" s="9">
        <v>0</v>
      </c>
      <c r="F37" s="9">
        <v>0</v>
      </c>
      <c r="G37" s="9">
        <v>0</v>
      </c>
      <c r="H37" s="9">
        <v>0</v>
      </c>
      <c r="I37" s="9">
        <v>57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21">
        <v>1201</v>
      </c>
      <c r="T37" s="10"/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21">
        <v>0</v>
      </c>
      <c r="AK37" s="10"/>
      <c r="AL37" s="9">
        <v>283516</v>
      </c>
      <c r="AM37" s="9">
        <v>0</v>
      </c>
      <c r="AN37" s="9">
        <v>269</v>
      </c>
      <c r="AO37" s="9">
        <v>25</v>
      </c>
      <c r="AP37" s="9">
        <v>3</v>
      </c>
      <c r="AQ37" s="9">
        <v>8318</v>
      </c>
      <c r="AR37" s="9">
        <v>797</v>
      </c>
      <c r="AS37" s="9">
        <v>13</v>
      </c>
      <c r="AT37" s="9">
        <v>0</v>
      </c>
      <c r="AU37" s="9">
        <v>1022</v>
      </c>
      <c r="AV37" s="9">
        <v>0</v>
      </c>
      <c r="AW37" s="9">
        <v>57</v>
      </c>
      <c r="AX37" s="9">
        <v>711</v>
      </c>
      <c r="AY37" s="9">
        <v>0</v>
      </c>
      <c r="AZ37" s="9">
        <v>720</v>
      </c>
      <c r="BA37" s="21">
        <v>295451</v>
      </c>
      <c r="BB37" s="10"/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21">
        <v>0</v>
      </c>
      <c r="BS37" s="10"/>
      <c r="BT37" s="9">
        <v>284660</v>
      </c>
      <c r="BU37" s="9">
        <v>0</v>
      </c>
      <c r="BV37" s="9">
        <v>269</v>
      </c>
      <c r="BW37" s="9">
        <v>25</v>
      </c>
      <c r="BX37" s="9">
        <v>3</v>
      </c>
      <c r="BY37" s="9">
        <v>8375</v>
      </c>
      <c r="BZ37" s="9">
        <v>797</v>
      </c>
      <c r="CA37" s="9">
        <v>13</v>
      </c>
      <c r="CB37" s="9">
        <v>0</v>
      </c>
      <c r="CC37" s="9">
        <v>1022</v>
      </c>
      <c r="CD37" s="9">
        <v>0</v>
      </c>
      <c r="CE37" s="9">
        <v>57</v>
      </c>
      <c r="CF37" s="9">
        <v>711</v>
      </c>
      <c r="CG37" s="9">
        <v>0</v>
      </c>
      <c r="CH37" s="9">
        <v>720</v>
      </c>
      <c r="CI37" s="21">
        <v>296652</v>
      </c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</row>
    <row r="38" spans="1:290" ht="12.75" customHeight="1" x14ac:dyDescent="0.2">
      <c r="A38" s="8" t="s">
        <v>66</v>
      </c>
      <c r="B38" s="17">
        <v>1044</v>
      </c>
      <c r="C38" s="1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21">
        <v>0</v>
      </c>
      <c r="T38" s="10"/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21">
        <v>0</v>
      </c>
      <c r="AK38" s="10"/>
      <c r="AL38" s="9">
        <v>104069.41</v>
      </c>
      <c r="AM38" s="9">
        <v>0</v>
      </c>
      <c r="AN38" s="9">
        <v>97.18</v>
      </c>
      <c r="AO38" s="9">
        <v>0</v>
      </c>
      <c r="AP38" s="9">
        <v>0</v>
      </c>
      <c r="AQ38" s="9">
        <v>19338.689999999999</v>
      </c>
      <c r="AR38" s="9">
        <v>32</v>
      </c>
      <c r="AS38" s="9">
        <v>0</v>
      </c>
      <c r="AT38" s="9">
        <v>0</v>
      </c>
      <c r="AU38" s="9">
        <v>0</v>
      </c>
      <c r="AV38" s="9">
        <v>2</v>
      </c>
      <c r="AW38" s="9">
        <v>0</v>
      </c>
      <c r="AX38" s="9">
        <v>0</v>
      </c>
      <c r="AY38" s="9">
        <v>0</v>
      </c>
      <c r="AZ38" s="9">
        <v>0</v>
      </c>
      <c r="BA38" s="21">
        <v>123539.28</v>
      </c>
      <c r="BB38" s="10"/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21">
        <v>0</v>
      </c>
      <c r="BS38" s="10"/>
      <c r="BT38" s="9">
        <v>104069.41</v>
      </c>
      <c r="BU38" s="9">
        <v>0</v>
      </c>
      <c r="BV38" s="9">
        <v>97.18</v>
      </c>
      <c r="BW38" s="9">
        <v>0</v>
      </c>
      <c r="BX38" s="9">
        <v>0</v>
      </c>
      <c r="BY38" s="9">
        <v>19338.689999999999</v>
      </c>
      <c r="BZ38" s="9">
        <v>32</v>
      </c>
      <c r="CA38" s="9">
        <v>0</v>
      </c>
      <c r="CB38" s="9">
        <v>0</v>
      </c>
      <c r="CC38" s="9">
        <v>0</v>
      </c>
      <c r="CD38" s="9">
        <v>2</v>
      </c>
      <c r="CE38" s="9">
        <v>0</v>
      </c>
      <c r="CF38" s="9">
        <v>0</v>
      </c>
      <c r="CG38" s="9">
        <v>0</v>
      </c>
      <c r="CH38" s="9">
        <v>0</v>
      </c>
      <c r="CI38" s="21">
        <v>123539.28</v>
      </c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</row>
    <row r="39" spans="1:290" ht="12.75" customHeight="1" x14ac:dyDescent="0.2">
      <c r="A39" s="8" t="s">
        <v>67</v>
      </c>
      <c r="B39" s="17">
        <v>1045</v>
      </c>
      <c r="C39" s="18" t="s">
        <v>34</v>
      </c>
      <c r="D39" s="9">
        <v>0.20555555555555499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21">
        <v>0.20555555555555499</v>
      </c>
      <c r="T39" s="10"/>
      <c r="U39" s="9">
        <v>17.589355490680401</v>
      </c>
      <c r="V39" s="9">
        <v>0</v>
      </c>
      <c r="W39" s="9">
        <v>0</v>
      </c>
      <c r="X39" s="9">
        <v>0</v>
      </c>
      <c r="Y39" s="9">
        <v>0</v>
      </c>
      <c r="Z39" s="9">
        <v>3.5081967213114802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21">
        <v>21.097552211991882</v>
      </c>
      <c r="AK39" s="10"/>
      <c r="AL39" s="9">
        <v>13617.0772116387</v>
      </c>
      <c r="AM39" s="9">
        <v>2.0447862863986801</v>
      </c>
      <c r="AN39" s="9">
        <v>309.355019836613</v>
      </c>
      <c r="AO39" s="9">
        <v>135.01685835402299</v>
      </c>
      <c r="AP39" s="9">
        <v>0</v>
      </c>
      <c r="AQ39" s="9">
        <v>2528.7515629725999</v>
      </c>
      <c r="AR39" s="9">
        <v>282.183480251221</v>
      </c>
      <c r="AS39" s="9">
        <v>0</v>
      </c>
      <c r="AT39" s="9">
        <v>2.9742271128078399</v>
      </c>
      <c r="AU39" s="9">
        <v>73.8557002769668</v>
      </c>
      <c r="AV39" s="9">
        <v>123.294715173291</v>
      </c>
      <c r="AW39" s="9">
        <v>0</v>
      </c>
      <c r="AX39" s="9">
        <v>63.376753318653599</v>
      </c>
      <c r="AY39" s="9">
        <v>1.89757466876263</v>
      </c>
      <c r="AZ39" s="9">
        <v>0</v>
      </c>
      <c r="BA39" s="21">
        <v>17139.827889890039</v>
      </c>
      <c r="BB39" s="10"/>
      <c r="BC39" s="9">
        <v>7.6857923497267802</v>
      </c>
      <c r="BD39" s="9">
        <v>0</v>
      </c>
      <c r="BE39" s="9">
        <v>0</v>
      </c>
      <c r="BF39" s="9">
        <v>0</v>
      </c>
      <c r="BG39" s="9">
        <v>0</v>
      </c>
      <c r="BH39" s="9">
        <v>0.67213114754098402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21">
        <v>8.3579234972677643</v>
      </c>
      <c r="BS39" s="10"/>
      <c r="BT39" s="9">
        <v>13642.557915034662</v>
      </c>
      <c r="BU39" s="9">
        <v>2.0447862863986801</v>
      </c>
      <c r="BV39" s="9">
        <v>309.355019836613</v>
      </c>
      <c r="BW39" s="9">
        <v>135.01685835402299</v>
      </c>
      <c r="BX39" s="9">
        <v>0</v>
      </c>
      <c r="BY39" s="9">
        <v>2532.9318908414521</v>
      </c>
      <c r="BZ39" s="9">
        <v>282.183480251221</v>
      </c>
      <c r="CA39" s="9">
        <v>0</v>
      </c>
      <c r="CB39" s="9">
        <v>2.9742271128078399</v>
      </c>
      <c r="CC39" s="9">
        <v>73.8557002769668</v>
      </c>
      <c r="CD39" s="9">
        <v>123.294715173291</v>
      </c>
      <c r="CE39" s="9">
        <v>0</v>
      </c>
      <c r="CF39" s="9">
        <v>63.376753318653599</v>
      </c>
      <c r="CG39" s="9">
        <v>1.89757466876263</v>
      </c>
      <c r="CH39" s="9">
        <v>0</v>
      </c>
      <c r="CI39" s="21">
        <v>17169.488921154854</v>
      </c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</row>
    <row r="40" spans="1:290" ht="12.75" customHeight="1" x14ac:dyDescent="0.2">
      <c r="A40" s="8" t="s">
        <v>68</v>
      </c>
      <c r="B40" s="17">
        <v>1046</v>
      </c>
      <c r="C40" s="18" t="s">
        <v>34</v>
      </c>
      <c r="D40" s="9">
        <v>3517</v>
      </c>
      <c r="E40" s="9">
        <v>0</v>
      </c>
      <c r="F40" s="9">
        <v>427</v>
      </c>
      <c r="G40" s="9">
        <v>227</v>
      </c>
      <c r="H40" s="9">
        <v>782</v>
      </c>
      <c r="I40" s="9">
        <v>1555</v>
      </c>
      <c r="J40" s="9">
        <v>555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1823</v>
      </c>
      <c r="Q40" s="9">
        <v>0</v>
      </c>
      <c r="R40" s="9">
        <v>0</v>
      </c>
      <c r="S40" s="21">
        <v>8886</v>
      </c>
      <c r="T40" s="10"/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21">
        <v>0</v>
      </c>
      <c r="AK40" s="10"/>
      <c r="AL40" s="9">
        <v>35385</v>
      </c>
      <c r="AM40" s="9">
        <v>167</v>
      </c>
      <c r="AN40" s="9">
        <v>2394</v>
      </c>
      <c r="AO40" s="9">
        <v>1314</v>
      </c>
      <c r="AP40" s="9">
        <v>407</v>
      </c>
      <c r="AQ40" s="9">
        <v>6100</v>
      </c>
      <c r="AR40" s="9">
        <v>1204</v>
      </c>
      <c r="AS40" s="9">
        <v>1</v>
      </c>
      <c r="AT40" s="9">
        <v>26</v>
      </c>
      <c r="AU40" s="9">
        <v>2579</v>
      </c>
      <c r="AV40" s="9">
        <v>11</v>
      </c>
      <c r="AW40" s="9">
        <v>30</v>
      </c>
      <c r="AX40" s="9">
        <v>3799</v>
      </c>
      <c r="AY40" s="9">
        <v>6008</v>
      </c>
      <c r="AZ40" s="9">
        <v>0</v>
      </c>
      <c r="BA40" s="21">
        <v>59425</v>
      </c>
      <c r="BB40" s="10"/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21">
        <v>0</v>
      </c>
      <c r="BS40" s="10"/>
      <c r="BT40" s="9">
        <v>38902</v>
      </c>
      <c r="BU40" s="9">
        <v>167</v>
      </c>
      <c r="BV40" s="9">
        <v>2821</v>
      </c>
      <c r="BW40" s="9">
        <v>1541</v>
      </c>
      <c r="BX40" s="9">
        <v>1189</v>
      </c>
      <c r="BY40" s="9">
        <v>7655</v>
      </c>
      <c r="BZ40" s="9">
        <v>1759</v>
      </c>
      <c r="CA40" s="9">
        <v>1</v>
      </c>
      <c r="CB40" s="9">
        <v>26</v>
      </c>
      <c r="CC40" s="9">
        <v>2579</v>
      </c>
      <c r="CD40" s="9">
        <v>11</v>
      </c>
      <c r="CE40" s="9">
        <v>30</v>
      </c>
      <c r="CF40" s="9">
        <v>5622</v>
      </c>
      <c r="CG40" s="9">
        <v>6008</v>
      </c>
      <c r="CH40" s="9">
        <v>0</v>
      </c>
      <c r="CI40" s="21">
        <v>68311</v>
      </c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</row>
    <row r="41" spans="1:290" ht="12.75" customHeight="1" x14ac:dyDescent="0.2">
      <c r="A41" s="8" t="s">
        <v>69</v>
      </c>
      <c r="B41" s="17">
        <v>1047</v>
      </c>
      <c r="C41" s="18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21">
        <v>0</v>
      </c>
      <c r="T41" s="10"/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21">
        <v>0</v>
      </c>
      <c r="AK41" s="10"/>
      <c r="AL41" s="9">
        <v>-9.7199999999999953</v>
      </c>
      <c r="AM41" s="9">
        <v>0</v>
      </c>
      <c r="AN41" s="9">
        <v>0</v>
      </c>
      <c r="AO41" s="9">
        <v>0</v>
      </c>
      <c r="AP41" s="9">
        <v>0</v>
      </c>
      <c r="AQ41" s="9">
        <v>-3.15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21">
        <v>-12.869999999999996</v>
      </c>
      <c r="BB41" s="10"/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21">
        <v>0</v>
      </c>
      <c r="BS41" s="10"/>
      <c r="BT41" s="9">
        <v>-9.7199999999999953</v>
      </c>
      <c r="BU41" s="9">
        <v>0</v>
      </c>
      <c r="BV41" s="9">
        <v>0</v>
      </c>
      <c r="BW41" s="9">
        <v>0</v>
      </c>
      <c r="BX41" s="9">
        <v>0</v>
      </c>
      <c r="BY41" s="9">
        <v>-3.15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21">
        <v>-12.869999999999996</v>
      </c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</row>
    <row r="42" spans="1:290" ht="12.75" customHeight="1" x14ac:dyDescent="0.2">
      <c r="A42" s="8" t="s">
        <v>70</v>
      </c>
      <c r="B42" s="17">
        <v>1048</v>
      </c>
      <c r="C42" s="18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21">
        <v>0</v>
      </c>
      <c r="T42" s="10"/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21">
        <v>0</v>
      </c>
      <c r="AK42" s="10"/>
      <c r="AL42" s="9">
        <v>37767.421917807944</v>
      </c>
      <c r="AM42" s="9">
        <v>0</v>
      </c>
      <c r="AN42" s="9">
        <v>585.00273972602736</v>
      </c>
      <c r="AO42" s="9">
        <v>19.950684931506849</v>
      </c>
      <c r="AP42" s="9">
        <v>-1.4246575342465753</v>
      </c>
      <c r="AQ42" s="9">
        <v>7380.9041095890443</v>
      </c>
      <c r="AR42" s="9">
        <v>368.45205479452039</v>
      </c>
      <c r="AS42" s="9">
        <v>0</v>
      </c>
      <c r="AT42" s="9">
        <v>810.25205479452052</v>
      </c>
      <c r="AU42" s="9">
        <v>333.1123287671233</v>
      </c>
      <c r="AV42" s="9">
        <v>4</v>
      </c>
      <c r="AW42" s="9">
        <v>8</v>
      </c>
      <c r="AX42" s="9">
        <v>1003.3123287671228</v>
      </c>
      <c r="AY42" s="9">
        <v>2</v>
      </c>
      <c r="AZ42" s="9">
        <v>0</v>
      </c>
      <c r="BA42" s="21">
        <v>48280.983561643567</v>
      </c>
      <c r="BB42" s="10"/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21">
        <v>0</v>
      </c>
      <c r="BS42" s="10"/>
      <c r="BT42" s="9">
        <v>37767.421917807944</v>
      </c>
      <c r="BU42" s="9">
        <v>0</v>
      </c>
      <c r="BV42" s="9">
        <v>585.00273972602736</v>
      </c>
      <c r="BW42" s="9">
        <v>19.950684931506849</v>
      </c>
      <c r="BX42" s="9">
        <v>-1.4246575342465753</v>
      </c>
      <c r="BY42" s="9">
        <v>7380.9041095890443</v>
      </c>
      <c r="BZ42" s="9">
        <v>368.45205479452039</v>
      </c>
      <c r="CA42" s="9">
        <v>0</v>
      </c>
      <c r="CB42" s="9">
        <v>810.25205479452052</v>
      </c>
      <c r="CC42" s="9">
        <v>333.1123287671233</v>
      </c>
      <c r="CD42" s="9">
        <v>4</v>
      </c>
      <c r="CE42" s="9">
        <v>8</v>
      </c>
      <c r="CF42" s="9">
        <v>1003.3123287671228</v>
      </c>
      <c r="CG42" s="9">
        <v>2</v>
      </c>
      <c r="CH42" s="9">
        <v>0</v>
      </c>
      <c r="CI42" s="21">
        <v>48280.983561643567</v>
      </c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</row>
    <row r="43" spans="1:290" ht="12.75" customHeight="1" x14ac:dyDescent="0.2">
      <c r="A43" s="8" t="s">
        <v>71</v>
      </c>
      <c r="B43" s="17">
        <v>1049</v>
      </c>
      <c r="C43" s="18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21">
        <v>0</v>
      </c>
      <c r="T43" s="10"/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21">
        <v>0</v>
      </c>
      <c r="AK43" s="10"/>
      <c r="AL43" s="9">
        <v>148841.40821917527</v>
      </c>
      <c r="AM43" s="9">
        <v>14.704109589041096</v>
      </c>
      <c r="AN43" s="9">
        <v>443.13150684931509</v>
      </c>
      <c r="AO43" s="9">
        <v>310.70684931506855</v>
      </c>
      <c r="AP43" s="9">
        <v>44.906849315068484</v>
      </c>
      <c r="AQ43" s="9">
        <v>15394.597260273968</v>
      </c>
      <c r="AR43" s="9">
        <v>411.47945205479436</v>
      </c>
      <c r="AS43" s="9">
        <v>16</v>
      </c>
      <c r="AT43" s="9">
        <v>98.293150684931518</v>
      </c>
      <c r="AU43" s="9">
        <v>820.02465753424678</v>
      </c>
      <c r="AV43" s="9">
        <v>1909.3835616438373</v>
      </c>
      <c r="AW43" s="9">
        <v>7.0904109589041093</v>
      </c>
      <c r="AX43" s="9">
        <v>414.99999999999989</v>
      </c>
      <c r="AY43" s="9">
        <v>80.632876712328766</v>
      </c>
      <c r="AZ43" s="9">
        <v>20.723287671232875</v>
      </c>
      <c r="BA43" s="21">
        <v>168828.08219177803</v>
      </c>
      <c r="BB43" s="10"/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21">
        <v>0</v>
      </c>
      <c r="BS43" s="10"/>
      <c r="BT43" s="9">
        <v>148841.40821917527</v>
      </c>
      <c r="BU43" s="9">
        <v>14.704109589041096</v>
      </c>
      <c r="BV43" s="9">
        <v>443.13150684931509</v>
      </c>
      <c r="BW43" s="9">
        <v>310.70684931506855</v>
      </c>
      <c r="BX43" s="9">
        <v>44.906849315068484</v>
      </c>
      <c r="BY43" s="9">
        <v>15394.597260273968</v>
      </c>
      <c r="BZ43" s="9">
        <v>411.47945205479436</v>
      </c>
      <c r="CA43" s="9">
        <v>16</v>
      </c>
      <c r="CB43" s="9">
        <v>98.293150684931518</v>
      </c>
      <c r="CC43" s="9">
        <v>820.02465753424678</v>
      </c>
      <c r="CD43" s="9">
        <v>1909.3835616438373</v>
      </c>
      <c r="CE43" s="9">
        <v>7.0904109589041093</v>
      </c>
      <c r="CF43" s="9">
        <v>414.99999999999989</v>
      </c>
      <c r="CG43" s="9">
        <v>80.632876712328766</v>
      </c>
      <c r="CH43" s="9">
        <v>20.723287671232875</v>
      </c>
      <c r="CI43" s="21">
        <v>168828.08219177803</v>
      </c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</row>
    <row r="44" spans="1:290" ht="12.75" customHeight="1" x14ac:dyDescent="0.2">
      <c r="A44" s="8" t="s">
        <v>72</v>
      </c>
      <c r="B44" s="17">
        <v>1050</v>
      </c>
      <c r="C44" s="18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21">
        <v>0</v>
      </c>
      <c r="T44" s="10"/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21">
        <v>0</v>
      </c>
      <c r="AK44" s="10"/>
      <c r="AL44" s="9">
        <v>-55.619178082191858</v>
      </c>
      <c r="AM44" s="9">
        <v>0</v>
      </c>
      <c r="AN44" s="9">
        <v>-2.8273972602739725</v>
      </c>
      <c r="AO44" s="9">
        <v>-5.0246575342465762</v>
      </c>
      <c r="AP44" s="9">
        <v>-15.452054794520546</v>
      </c>
      <c r="AQ44" s="9">
        <v>-8.786301369863013</v>
      </c>
      <c r="AR44" s="9">
        <v>-18</v>
      </c>
      <c r="AS44" s="9">
        <v>0</v>
      </c>
      <c r="AT44" s="9">
        <v>-0.53150684931506853</v>
      </c>
      <c r="AU44" s="9">
        <v>-53.098630136986309</v>
      </c>
      <c r="AV44" s="9">
        <v>0</v>
      </c>
      <c r="AW44" s="9">
        <v>-1.7506849315068493</v>
      </c>
      <c r="AX44" s="9">
        <v>-116.10684931506847</v>
      </c>
      <c r="AY44" s="9">
        <v>-0.56986301369863013</v>
      </c>
      <c r="AZ44" s="9">
        <v>0</v>
      </c>
      <c r="BA44" s="21">
        <v>-277.76712328767132</v>
      </c>
      <c r="BB44" s="10"/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21">
        <v>0</v>
      </c>
      <c r="BS44" s="10"/>
      <c r="BT44" s="9">
        <v>-55.619178082191858</v>
      </c>
      <c r="BU44" s="9">
        <v>0</v>
      </c>
      <c r="BV44" s="9">
        <v>-2.8273972602739725</v>
      </c>
      <c r="BW44" s="9">
        <v>-5.0246575342465762</v>
      </c>
      <c r="BX44" s="9">
        <v>-15.452054794520546</v>
      </c>
      <c r="BY44" s="9">
        <v>-8.786301369863013</v>
      </c>
      <c r="BZ44" s="9">
        <v>-18</v>
      </c>
      <c r="CA44" s="9">
        <v>0</v>
      </c>
      <c r="CB44" s="9">
        <v>-0.53150684931506853</v>
      </c>
      <c r="CC44" s="9">
        <v>-53.098630136986309</v>
      </c>
      <c r="CD44" s="9">
        <v>0</v>
      </c>
      <c r="CE44" s="9">
        <v>-1.7506849315068493</v>
      </c>
      <c r="CF44" s="9">
        <v>-116.10684931506847</v>
      </c>
      <c r="CG44" s="9">
        <v>-0.56986301369863013</v>
      </c>
      <c r="CH44" s="9">
        <v>0</v>
      </c>
      <c r="CI44" s="21">
        <v>-277.76712328767132</v>
      </c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</row>
    <row r="45" spans="1:290" ht="12.75" customHeight="1" x14ac:dyDescent="0.2">
      <c r="A45" s="8" t="s">
        <v>73</v>
      </c>
      <c r="B45" s="17">
        <v>1051</v>
      </c>
      <c r="C45" s="18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21">
        <v>0</v>
      </c>
      <c r="T45" s="10"/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21">
        <v>0</v>
      </c>
      <c r="AK45" s="10"/>
      <c r="AL45" s="9">
        <v>510</v>
      </c>
      <c r="AM45" s="9">
        <v>0</v>
      </c>
      <c r="AN45" s="9">
        <v>200</v>
      </c>
      <c r="AO45" s="9">
        <v>147</v>
      </c>
      <c r="AP45" s="9">
        <v>70</v>
      </c>
      <c r="AQ45" s="9">
        <v>244</v>
      </c>
      <c r="AR45" s="9">
        <v>238</v>
      </c>
      <c r="AS45" s="9">
        <v>14</v>
      </c>
      <c r="AT45" s="9">
        <v>268</v>
      </c>
      <c r="AU45" s="9">
        <v>589</v>
      </c>
      <c r="AV45" s="9">
        <v>22</v>
      </c>
      <c r="AW45" s="9">
        <v>2</v>
      </c>
      <c r="AX45" s="9">
        <v>2576</v>
      </c>
      <c r="AY45" s="9">
        <v>77</v>
      </c>
      <c r="AZ45" s="9">
        <v>0</v>
      </c>
      <c r="BA45" s="21">
        <v>4957</v>
      </c>
      <c r="BB45" s="10"/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21">
        <v>0</v>
      </c>
      <c r="BS45" s="10"/>
      <c r="BT45" s="9">
        <v>510</v>
      </c>
      <c r="BU45" s="9">
        <v>0</v>
      </c>
      <c r="BV45" s="9">
        <v>200</v>
      </c>
      <c r="BW45" s="9">
        <v>147</v>
      </c>
      <c r="BX45" s="9">
        <v>70</v>
      </c>
      <c r="BY45" s="9">
        <v>244</v>
      </c>
      <c r="BZ45" s="9">
        <v>238</v>
      </c>
      <c r="CA45" s="9">
        <v>14</v>
      </c>
      <c r="CB45" s="9">
        <v>268</v>
      </c>
      <c r="CC45" s="9">
        <v>589</v>
      </c>
      <c r="CD45" s="9">
        <v>22</v>
      </c>
      <c r="CE45" s="9">
        <v>2</v>
      </c>
      <c r="CF45" s="9">
        <v>2576</v>
      </c>
      <c r="CG45" s="9">
        <v>77</v>
      </c>
      <c r="CH45" s="9">
        <v>0</v>
      </c>
      <c r="CI45" s="21">
        <v>4957</v>
      </c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</row>
    <row r="46" spans="1:290" ht="12.75" customHeight="1" x14ac:dyDescent="0.2">
      <c r="A46" s="8" t="s">
        <v>74</v>
      </c>
      <c r="B46" s="17">
        <v>1052</v>
      </c>
      <c r="C46" s="18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21">
        <v>0</v>
      </c>
      <c r="T46" s="10"/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21">
        <v>0</v>
      </c>
      <c r="AK46" s="10"/>
      <c r="AL46" s="9">
        <v>9280.7643835616345</v>
      </c>
      <c r="AM46" s="9">
        <v>0</v>
      </c>
      <c r="AN46" s="9">
        <v>73.443835616438349</v>
      </c>
      <c r="AO46" s="9">
        <v>1</v>
      </c>
      <c r="AP46" s="9">
        <v>0</v>
      </c>
      <c r="AQ46" s="9">
        <v>2172.5342465753401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21">
        <v>11527.742465753414</v>
      </c>
      <c r="BB46" s="10"/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21">
        <v>0</v>
      </c>
      <c r="BS46" s="10"/>
      <c r="BT46" s="9">
        <v>9280.7643835616345</v>
      </c>
      <c r="BU46" s="9">
        <v>0</v>
      </c>
      <c r="BV46" s="9">
        <v>73.443835616438349</v>
      </c>
      <c r="BW46" s="9">
        <v>1</v>
      </c>
      <c r="BX46" s="9">
        <v>0</v>
      </c>
      <c r="BY46" s="9">
        <v>2172.5342465753401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21">
        <v>11527.742465753414</v>
      </c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</row>
    <row r="47" spans="1:290" ht="12.75" customHeight="1" x14ac:dyDescent="0.2">
      <c r="A47" s="8" t="s">
        <v>75</v>
      </c>
      <c r="B47" s="17">
        <v>1053</v>
      </c>
      <c r="C47" s="18" t="s">
        <v>34</v>
      </c>
      <c r="D47" s="9">
        <v>265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21">
        <v>265</v>
      </c>
      <c r="T47" s="10"/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21">
        <v>0</v>
      </c>
      <c r="AK47" s="10"/>
      <c r="AL47" s="9">
        <v>274905</v>
      </c>
      <c r="AM47" s="9">
        <v>0</v>
      </c>
      <c r="AN47" s="9">
        <v>18814</v>
      </c>
      <c r="AO47" s="9">
        <v>5695</v>
      </c>
      <c r="AP47" s="9">
        <v>0</v>
      </c>
      <c r="AQ47" s="9">
        <v>53333</v>
      </c>
      <c r="AR47" s="9">
        <v>2887</v>
      </c>
      <c r="AS47" s="9">
        <v>0</v>
      </c>
      <c r="AT47" s="9">
        <v>11483</v>
      </c>
      <c r="AU47" s="9">
        <v>1</v>
      </c>
      <c r="AV47" s="9">
        <v>9</v>
      </c>
      <c r="AW47" s="9">
        <v>2</v>
      </c>
      <c r="AX47" s="9">
        <v>1318</v>
      </c>
      <c r="AY47" s="9">
        <v>0</v>
      </c>
      <c r="AZ47" s="9">
        <v>0</v>
      </c>
      <c r="BA47" s="21">
        <v>368447</v>
      </c>
      <c r="BB47" s="10"/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21">
        <v>0</v>
      </c>
      <c r="BS47" s="10"/>
      <c r="BT47" s="9">
        <v>275170</v>
      </c>
      <c r="BU47" s="9">
        <v>0</v>
      </c>
      <c r="BV47" s="9">
        <v>18814</v>
      </c>
      <c r="BW47" s="9">
        <v>5695</v>
      </c>
      <c r="BX47" s="9">
        <v>0</v>
      </c>
      <c r="BY47" s="9">
        <v>53333</v>
      </c>
      <c r="BZ47" s="9">
        <v>2887</v>
      </c>
      <c r="CA47" s="9">
        <v>0</v>
      </c>
      <c r="CB47" s="9">
        <v>11483</v>
      </c>
      <c r="CC47" s="9">
        <v>1</v>
      </c>
      <c r="CD47" s="9">
        <v>9</v>
      </c>
      <c r="CE47" s="9">
        <v>2</v>
      </c>
      <c r="CF47" s="9">
        <v>1318</v>
      </c>
      <c r="CG47" s="9">
        <v>0</v>
      </c>
      <c r="CH47" s="9">
        <v>0</v>
      </c>
      <c r="CI47" s="21">
        <v>368712</v>
      </c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</row>
    <row r="48" spans="1:290" ht="12.75" customHeight="1" x14ac:dyDescent="0.2">
      <c r="A48" s="8" t="s">
        <v>76</v>
      </c>
      <c r="B48" s="17">
        <v>1054</v>
      </c>
      <c r="C48" s="18" t="s">
        <v>34</v>
      </c>
      <c r="D48" s="9">
        <v>97</v>
      </c>
      <c r="E48" s="9">
        <v>0</v>
      </c>
      <c r="F48" s="9">
        <v>0</v>
      </c>
      <c r="G48" s="9">
        <v>0</v>
      </c>
      <c r="H48" s="9">
        <v>0</v>
      </c>
      <c r="I48" s="9">
        <v>12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21">
        <v>109</v>
      </c>
      <c r="T48" s="10"/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21">
        <v>0</v>
      </c>
      <c r="AK48" s="10"/>
      <c r="AL48" s="9">
        <v>160093</v>
      </c>
      <c r="AM48" s="9">
        <v>0</v>
      </c>
      <c r="AN48" s="9">
        <v>5792</v>
      </c>
      <c r="AO48" s="9">
        <v>1370</v>
      </c>
      <c r="AP48" s="9">
        <v>16</v>
      </c>
      <c r="AQ48" s="9">
        <v>29182</v>
      </c>
      <c r="AR48" s="9">
        <v>1290</v>
      </c>
      <c r="AS48" s="9">
        <v>0</v>
      </c>
      <c r="AT48" s="9">
        <v>12</v>
      </c>
      <c r="AU48" s="9">
        <v>3102</v>
      </c>
      <c r="AV48" s="9">
        <v>200</v>
      </c>
      <c r="AW48" s="9">
        <v>8</v>
      </c>
      <c r="AX48" s="9">
        <v>6738</v>
      </c>
      <c r="AY48" s="9">
        <v>74</v>
      </c>
      <c r="AZ48" s="9">
        <v>0</v>
      </c>
      <c r="BA48" s="21">
        <v>207877</v>
      </c>
      <c r="BB48" s="10"/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21">
        <v>0</v>
      </c>
      <c r="BS48" s="10"/>
      <c r="BT48" s="9">
        <v>160190</v>
      </c>
      <c r="BU48" s="9">
        <v>0</v>
      </c>
      <c r="BV48" s="9">
        <v>5792</v>
      </c>
      <c r="BW48" s="9">
        <v>1370</v>
      </c>
      <c r="BX48" s="9">
        <v>16</v>
      </c>
      <c r="BY48" s="9">
        <v>29194</v>
      </c>
      <c r="BZ48" s="9">
        <v>1290</v>
      </c>
      <c r="CA48" s="9">
        <v>0</v>
      </c>
      <c r="CB48" s="9">
        <v>12</v>
      </c>
      <c r="CC48" s="9">
        <v>3102</v>
      </c>
      <c r="CD48" s="9">
        <v>200</v>
      </c>
      <c r="CE48" s="9">
        <v>8</v>
      </c>
      <c r="CF48" s="9">
        <v>6738</v>
      </c>
      <c r="CG48" s="9">
        <v>74</v>
      </c>
      <c r="CH48" s="9">
        <v>0</v>
      </c>
      <c r="CI48" s="21">
        <v>207986</v>
      </c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</row>
    <row r="49" spans="1:290" ht="12.75" customHeight="1" x14ac:dyDescent="0.2">
      <c r="A49" s="8" t="s">
        <v>77</v>
      </c>
      <c r="B49" s="17">
        <v>1055</v>
      </c>
      <c r="C49" s="18" t="s">
        <v>34</v>
      </c>
      <c r="D49" s="9">
        <v>14842.55</v>
      </c>
      <c r="E49" s="9">
        <v>0</v>
      </c>
      <c r="F49" s="9">
        <v>89.19</v>
      </c>
      <c r="G49" s="9">
        <v>0</v>
      </c>
      <c r="H49" s="9">
        <v>0</v>
      </c>
      <c r="I49" s="9">
        <v>4637.42</v>
      </c>
      <c r="J49" s="9">
        <v>54</v>
      </c>
      <c r="K49" s="9">
        <v>0</v>
      </c>
      <c r="L49" s="9">
        <v>0</v>
      </c>
      <c r="M49" s="9">
        <v>0</v>
      </c>
      <c r="N49" s="9">
        <v>178.92</v>
      </c>
      <c r="O49" s="9">
        <v>0</v>
      </c>
      <c r="P49" s="9">
        <v>41</v>
      </c>
      <c r="Q49" s="9">
        <v>0</v>
      </c>
      <c r="R49" s="9">
        <v>0</v>
      </c>
      <c r="S49" s="21">
        <v>19843.079999999998</v>
      </c>
      <c r="T49" s="10"/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21">
        <v>0</v>
      </c>
      <c r="AK49" s="10"/>
      <c r="AL49" s="9">
        <v>233302.17</v>
      </c>
      <c r="AM49" s="9">
        <v>14</v>
      </c>
      <c r="AN49" s="9">
        <v>1388.88</v>
      </c>
      <c r="AO49" s="9">
        <v>549.74</v>
      </c>
      <c r="AP49" s="9">
        <v>153.16</v>
      </c>
      <c r="AQ49" s="9">
        <v>20356.37</v>
      </c>
      <c r="AR49" s="9">
        <v>1920.97</v>
      </c>
      <c r="AS49" s="9">
        <v>34.5</v>
      </c>
      <c r="AT49" s="9">
        <v>104.170532449018</v>
      </c>
      <c r="AU49" s="9">
        <v>7630.33</v>
      </c>
      <c r="AV49" s="9">
        <v>396.65</v>
      </c>
      <c r="AW49" s="9">
        <v>21.12</v>
      </c>
      <c r="AX49" s="9">
        <v>11879.94</v>
      </c>
      <c r="AY49" s="9">
        <v>17.93</v>
      </c>
      <c r="AZ49" s="9">
        <v>0</v>
      </c>
      <c r="BA49" s="21">
        <v>277769.93053244904</v>
      </c>
      <c r="BB49" s="10"/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21">
        <v>0</v>
      </c>
      <c r="BS49" s="10"/>
      <c r="BT49" s="9">
        <v>248144.72</v>
      </c>
      <c r="BU49" s="9">
        <v>14</v>
      </c>
      <c r="BV49" s="9">
        <v>1478.0700000000002</v>
      </c>
      <c r="BW49" s="9">
        <v>549.74</v>
      </c>
      <c r="BX49" s="9">
        <v>153.16</v>
      </c>
      <c r="BY49" s="9">
        <v>24993.79</v>
      </c>
      <c r="BZ49" s="9">
        <v>1974.97</v>
      </c>
      <c r="CA49" s="9">
        <v>34.5</v>
      </c>
      <c r="CB49" s="9">
        <v>104.170532449018</v>
      </c>
      <c r="CC49" s="9">
        <v>7630.33</v>
      </c>
      <c r="CD49" s="9">
        <v>575.56999999999994</v>
      </c>
      <c r="CE49" s="9">
        <v>21.12</v>
      </c>
      <c r="CF49" s="9">
        <v>11920.94</v>
      </c>
      <c r="CG49" s="9">
        <v>17.93</v>
      </c>
      <c r="CH49" s="9">
        <v>0</v>
      </c>
      <c r="CI49" s="21">
        <v>297613.010532449</v>
      </c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</row>
    <row r="50" spans="1:290" ht="12.75" customHeight="1" x14ac:dyDescent="0.2">
      <c r="A50" s="8" t="s">
        <v>78</v>
      </c>
      <c r="B50" s="17">
        <v>1056</v>
      </c>
      <c r="C50" s="18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21">
        <v>0</v>
      </c>
      <c r="T50" s="10"/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21">
        <v>0</v>
      </c>
      <c r="AK50" s="10"/>
      <c r="AL50" s="9">
        <v>42</v>
      </c>
      <c r="AM50" s="9">
        <v>0</v>
      </c>
      <c r="AN50" s="9">
        <v>0</v>
      </c>
      <c r="AO50" s="9">
        <v>0</v>
      </c>
      <c r="AP50" s="9">
        <v>0</v>
      </c>
      <c r="AQ50" s="9">
        <v>10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21">
        <v>52</v>
      </c>
      <c r="BB50" s="10"/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21">
        <v>0</v>
      </c>
      <c r="BS50" s="10"/>
      <c r="BT50" s="9">
        <v>42</v>
      </c>
      <c r="BU50" s="9">
        <v>0</v>
      </c>
      <c r="BV50" s="9">
        <v>0</v>
      </c>
      <c r="BW50" s="9">
        <v>0</v>
      </c>
      <c r="BX50" s="9">
        <v>0</v>
      </c>
      <c r="BY50" s="9">
        <v>10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21">
        <v>52</v>
      </c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</row>
    <row r="51" spans="1:290" ht="12.75" customHeight="1" x14ac:dyDescent="0.2">
      <c r="A51" s="8" t="s">
        <v>79</v>
      </c>
      <c r="B51" s="17">
        <v>1057</v>
      </c>
      <c r="C51" s="18" t="s">
        <v>34</v>
      </c>
      <c r="D51" s="9">
        <v>234</v>
      </c>
      <c r="E51" s="9">
        <v>0</v>
      </c>
      <c r="F51" s="9">
        <v>1</v>
      </c>
      <c r="G51" s="9">
        <v>0</v>
      </c>
      <c r="H51" s="9">
        <v>0</v>
      </c>
      <c r="I51" s="9">
        <v>20</v>
      </c>
      <c r="J51" s="9">
        <v>-1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21">
        <v>254</v>
      </c>
      <c r="T51" s="10"/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21">
        <v>0</v>
      </c>
      <c r="AK51" s="10"/>
      <c r="AL51" s="9">
        <v>10049</v>
      </c>
      <c r="AM51" s="9">
        <v>0</v>
      </c>
      <c r="AN51" s="9">
        <v>53</v>
      </c>
      <c r="AO51" s="9">
        <v>24</v>
      </c>
      <c r="AP51" s="9">
        <v>10</v>
      </c>
      <c r="AQ51" s="9">
        <v>2056</v>
      </c>
      <c r="AR51" s="9">
        <v>239</v>
      </c>
      <c r="AS51" s="9">
        <v>7</v>
      </c>
      <c r="AT51" s="9">
        <v>54</v>
      </c>
      <c r="AU51" s="9">
        <v>281</v>
      </c>
      <c r="AV51" s="9">
        <v>14</v>
      </c>
      <c r="AW51" s="9">
        <v>1</v>
      </c>
      <c r="AX51" s="9">
        <v>365</v>
      </c>
      <c r="AY51" s="9">
        <v>5</v>
      </c>
      <c r="AZ51" s="9">
        <v>0</v>
      </c>
      <c r="BA51" s="21">
        <v>13158</v>
      </c>
      <c r="BB51" s="10"/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21">
        <v>0</v>
      </c>
      <c r="BS51" s="10"/>
      <c r="BT51" s="9">
        <v>10283</v>
      </c>
      <c r="BU51" s="9">
        <v>0</v>
      </c>
      <c r="BV51" s="9">
        <v>54</v>
      </c>
      <c r="BW51" s="9">
        <v>24</v>
      </c>
      <c r="BX51" s="9">
        <v>10</v>
      </c>
      <c r="BY51" s="9">
        <v>2076</v>
      </c>
      <c r="BZ51" s="9">
        <v>238</v>
      </c>
      <c r="CA51" s="9">
        <v>7</v>
      </c>
      <c r="CB51" s="9">
        <v>54</v>
      </c>
      <c r="CC51" s="9">
        <v>281</v>
      </c>
      <c r="CD51" s="9">
        <v>14</v>
      </c>
      <c r="CE51" s="9">
        <v>1</v>
      </c>
      <c r="CF51" s="9">
        <v>365</v>
      </c>
      <c r="CG51" s="9">
        <v>5</v>
      </c>
      <c r="CH51" s="9">
        <v>0</v>
      </c>
      <c r="CI51" s="21">
        <v>13412</v>
      </c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</row>
    <row r="52" spans="1:290" ht="12.75" customHeight="1" x14ac:dyDescent="0.2">
      <c r="A52" s="8" t="s">
        <v>80</v>
      </c>
      <c r="B52" s="17">
        <v>1058</v>
      </c>
      <c r="C52" s="18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21">
        <v>0</v>
      </c>
      <c r="T52" s="10"/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21">
        <v>0</v>
      </c>
      <c r="AK52" s="10"/>
      <c r="AL52" s="9">
        <v>5701</v>
      </c>
      <c r="AM52" s="9">
        <v>0</v>
      </c>
      <c r="AN52" s="9">
        <v>0</v>
      </c>
      <c r="AO52" s="9">
        <v>0</v>
      </c>
      <c r="AP52" s="9">
        <v>0</v>
      </c>
      <c r="AQ52" s="9">
        <v>1517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21">
        <v>7218</v>
      </c>
      <c r="BB52" s="10"/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21">
        <v>0</v>
      </c>
      <c r="BS52" s="10"/>
      <c r="BT52" s="9">
        <v>5701</v>
      </c>
      <c r="BU52" s="9">
        <v>0</v>
      </c>
      <c r="BV52" s="9">
        <v>0</v>
      </c>
      <c r="BW52" s="9">
        <v>0</v>
      </c>
      <c r="BX52" s="9">
        <v>0</v>
      </c>
      <c r="BY52" s="9">
        <v>1517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21">
        <v>7218</v>
      </c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</row>
    <row r="53" spans="1:290" ht="12.75" customHeight="1" x14ac:dyDescent="0.2">
      <c r="A53" s="8" t="s">
        <v>81</v>
      </c>
      <c r="B53" s="17">
        <v>1059</v>
      </c>
      <c r="C53" s="18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21">
        <v>0</v>
      </c>
      <c r="T53" s="10"/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21">
        <v>0</v>
      </c>
      <c r="AK53" s="10"/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21">
        <v>0</v>
      </c>
      <c r="BB53" s="10"/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21">
        <v>0</v>
      </c>
      <c r="BS53" s="10"/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21">
        <v>0</v>
      </c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</row>
    <row r="54" spans="1:290" ht="12.75" customHeight="1" x14ac:dyDescent="0.2">
      <c r="A54" s="8" t="s">
        <v>82</v>
      </c>
      <c r="B54" s="17">
        <v>1060</v>
      </c>
      <c r="C54" s="18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21">
        <v>0</v>
      </c>
      <c r="T54" s="10"/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21">
        <v>0</v>
      </c>
      <c r="AK54" s="10"/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21">
        <v>0</v>
      </c>
      <c r="BB54" s="10"/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21">
        <v>0</v>
      </c>
      <c r="BS54" s="10"/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21">
        <v>0</v>
      </c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</row>
    <row r="55" spans="1:290" ht="12.75" customHeight="1" x14ac:dyDescent="0.2">
      <c r="A55" s="8" t="s">
        <v>83</v>
      </c>
      <c r="B55" s="17">
        <v>1061</v>
      </c>
      <c r="C55" s="18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21">
        <v>0</v>
      </c>
      <c r="T55" s="10"/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21">
        <v>0</v>
      </c>
      <c r="AK55" s="10"/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21">
        <v>0</v>
      </c>
      <c r="BB55" s="10"/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21">
        <v>0</v>
      </c>
      <c r="BS55" s="10"/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21">
        <v>0</v>
      </c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</row>
    <row r="56" spans="1:290" ht="12.75" customHeight="1" x14ac:dyDescent="0.2">
      <c r="A56" s="8" t="s">
        <v>84</v>
      </c>
      <c r="B56" s="17">
        <v>2001</v>
      </c>
      <c r="C56" s="18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21">
        <v>0</v>
      </c>
      <c r="T56" s="10"/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21">
        <v>0</v>
      </c>
      <c r="AK56" s="10"/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21">
        <v>0</v>
      </c>
      <c r="BB56" s="10"/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21">
        <v>0</v>
      </c>
      <c r="BS56" s="10"/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21">
        <v>0</v>
      </c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</row>
    <row r="57" spans="1:290" ht="12.75" customHeight="1" x14ac:dyDescent="0.2">
      <c r="A57" s="8" t="s">
        <v>85</v>
      </c>
      <c r="B57" s="17">
        <v>2002</v>
      </c>
      <c r="C57" s="18" t="s">
        <v>86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21">
        <v>0</v>
      </c>
      <c r="T57" s="10"/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21">
        <v>0</v>
      </c>
      <c r="AK57" s="10"/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21">
        <v>0</v>
      </c>
      <c r="BB57" s="10"/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21">
        <v>0</v>
      </c>
      <c r="BS57" s="10"/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21">
        <v>0</v>
      </c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</row>
    <row r="58" spans="1:290" ht="12.75" customHeight="1" x14ac:dyDescent="0.2">
      <c r="A58" s="8" t="s">
        <v>87</v>
      </c>
      <c r="B58" s="17">
        <v>2005</v>
      </c>
      <c r="C58" s="18" t="s">
        <v>86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21">
        <v>0</v>
      </c>
      <c r="T58" s="10"/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21">
        <v>0</v>
      </c>
      <c r="AK58" s="10"/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21">
        <v>0</v>
      </c>
      <c r="BB58" s="10"/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21">
        <v>0</v>
      </c>
      <c r="BS58" s="10"/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21">
        <v>0</v>
      </c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</row>
    <row r="59" spans="1:290" ht="12.75" customHeight="1" x14ac:dyDescent="0.2">
      <c r="A59" s="8" t="s">
        <v>88</v>
      </c>
      <c r="B59" s="17">
        <v>2006</v>
      </c>
      <c r="C59" s="18" t="s">
        <v>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21">
        <v>0</v>
      </c>
      <c r="T59" s="10"/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21">
        <v>0</v>
      </c>
      <c r="AK59" s="10"/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21">
        <v>0</v>
      </c>
      <c r="BB59" s="10"/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21">
        <v>0</v>
      </c>
      <c r="BS59" s="10"/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21">
        <v>0</v>
      </c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</row>
    <row r="60" spans="1:290" ht="12.75" customHeight="1" x14ac:dyDescent="0.2">
      <c r="A60" s="8" t="s">
        <v>90</v>
      </c>
      <c r="B60" s="17">
        <v>2007</v>
      </c>
      <c r="C60" s="18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21">
        <v>0</v>
      </c>
      <c r="T60" s="10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21">
        <v>0</v>
      </c>
      <c r="AK60" s="10"/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21">
        <v>0</v>
      </c>
      <c r="BB60" s="10"/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21">
        <v>0</v>
      </c>
      <c r="BS60" s="10"/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21">
        <v>0</v>
      </c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</row>
    <row r="61" spans="1:290" ht="12.75" customHeight="1" x14ac:dyDescent="0.2">
      <c r="A61" s="8" t="s">
        <v>91</v>
      </c>
      <c r="B61" s="17">
        <v>2008</v>
      </c>
      <c r="C61" s="18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21">
        <v>0</v>
      </c>
      <c r="T61" s="10"/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21">
        <v>0</v>
      </c>
      <c r="AK61" s="10"/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21">
        <v>0</v>
      </c>
      <c r="BB61" s="10"/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21">
        <v>0</v>
      </c>
      <c r="BS61" s="10"/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21">
        <v>0</v>
      </c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</row>
    <row r="62" spans="1:290" ht="12.75" customHeight="1" x14ac:dyDescent="0.2">
      <c r="A62" s="8" t="s">
        <v>92</v>
      </c>
      <c r="B62" s="17">
        <v>3001</v>
      </c>
      <c r="C62" s="18" t="s">
        <v>89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21">
        <v>0</v>
      </c>
      <c r="T62" s="10"/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21">
        <v>0</v>
      </c>
      <c r="AK62" s="10"/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21">
        <v>0</v>
      </c>
      <c r="BB62" s="10"/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21">
        <v>0</v>
      </c>
      <c r="BS62" s="10"/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21">
        <v>0</v>
      </c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</row>
    <row r="63" spans="1:290" ht="12.75" customHeight="1" x14ac:dyDescent="0.2">
      <c r="A63" s="8" t="s">
        <v>93</v>
      </c>
      <c r="B63" s="17">
        <v>3002</v>
      </c>
      <c r="C63" s="18" t="s">
        <v>89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21">
        <v>0</v>
      </c>
      <c r="T63" s="10"/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21">
        <v>0</v>
      </c>
      <c r="AK63" s="10"/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21">
        <v>0</v>
      </c>
      <c r="BB63" s="10"/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21">
        <v>0</v>
      </c>
      <c r="BS63" s="10"/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21">
        <v>0</v>
      </c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</row>
    <row r="64" spans="1:290" ht="12.75" customHeight="1" x14ac:dyDescent="0.2">
      <c r="A64" s="8" t="s">
        <v>94</v>
      </c>
      <c r="B64" s="17">
        <v>3003</v>
      </c>
      <c r="C64" s="18" t="s">
        <v>89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21">
        <v>0</v>
      </c>
      <c r="T64" s="10"/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21">
        <v>0</v>
      </c>
      <c r="AK64" s="10"/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21">
        <v>0</v>
      </c>
      <c r="BB64" s="10"/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21">
        <v>0</v>
      </c>
      <c r="BS64" s="10"/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21">
        <v>0</v>
      </c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</row>
    <row r="65" spans="1:290" ht="12.75" customHeight="1" x14ac:dyDescent="0.2">
      <c r="A65" s="8" t="s">
        <v>95</v>
      </c>
      <c r="B65" s="17">
        <v>3004</v>
      </c>
      <c r="C65" s="18" t="s">
        <v>89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21">
        <v>0</v>
      </c>
      <c r="T65" s="10"/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21">
        <v>0</v>
      </c>
      <c r="AK65" s="10"/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21">
        <v>0</v>
      </c>
      <c r="BB65" s="10"/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21">
        <v>0</v>
      </c>
      <c r="BS65" s="10"/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21">
        <v>0</v>
      </c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</row>
    <row r="66" spans="1:290" ht="12.75" customHeight="1" x14ac:dyDescent="0.2">
      <c r="A66" s="8" t="s">
        <v>96</v>
      </c>
      <c r="B66" s="17">
        <v>3005</v>
      </c>
      <c r="C66" s="18" t="s">
        <v>89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21">
        <v>0</v>
      </c>
      <c r="T66" s="10"/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21">
        <v>0</v>
      </c>
      <c r="AK66" s="10"/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21">
        <v>0</v>
      </c>
      <c r="BB66" s="10"/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21">
        <v>0</v>
      </c>
      <c r="BS66" s="10"/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21">
        <v>0</v>
      </c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</row>
    <row r="67" spans="1:290" ht="12.75" customHeight="1" x14ac:dyDescent="0.2">
      <c r="A67" s="8" t="s">
        <v>97</v>
      </c>
      <c r="B67" s="17">
        <v>3006</v>
      </c>
      <c r="C67" s="18" t="s">
        <v>89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21">
        <v>0</v>
      </c>
      <c r="T67" s="10"/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21">
        <v>0</v>
      </c>
      <c r="AK67" s="10"/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21">
        <v>0</v>
      </c>
      <c r="BB67" s="10"/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21">
        <v>0</v>
      </c>
      <c r="BS67" s="10"/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21">
        <v>0</v>
      </c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</row>
    <row r="68" spans="1:290" ht="12.75" customHeight="1" x14ac:dyDescent="0.2">
      <c r="A68" s="8" t="s">
        <v>98</v>
      </c>
      <c r="B68" s="17">
        <v>3007</v>
      </c>
      <c r="C68" s="18" t="s">
        <v>89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21">
        <v>0</v>
      </c>
      <c r="T68" s="10"/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21">
        <v>0</v>
      </c>
      <c r="AK68" s="10"/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21">
        <v>0</v>
      </c>
      <c r="BB68" s="10"/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21">
        <v>0</v>
      </c>
      <c r="BS68" s="10"/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21">
        <v>0</v>
      </c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</row>
    <row r="69" spans="1:290" ht="12.75" customHeight="1" x14ac:dyDescent="0.2">
      <c r="A69" s="8" t="s">
        <v>99</v>
      </c>
      <c r="B69" s="17">
        <v>3008</v>
      </c>
      <c r="C69" s="18" t="s">
        <v>89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21">
        <v>0</v>
      </c>
      <c r="T69" s="10"/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21">
        <v>0</v>
      </c>
      <c r="AK69" s="10"/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21">
        <v>0</v>
      </c>
      <c r="BB69" s="10"/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21">
        <v>0</v>
      </c>
      <c r="BS69" s="10"/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21">
        <v>0</v>
      </c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</row>
    <row r="70" spans="1:290" ht="12.75" customHeight="1" x14ac:dyDescent="0.2">
      <c r="A70" s="8" t="s">
        <v>100</v>
      </c>
      <c r="B70" s="17">
        <v>3009</v>
      </c>
      <c r="C70" s="18" t="s">
        <v>89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21">
        <v>0</v>
      </c>
      <c r="T70" s="10"/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21">
        <v>0</v>
      </c>
      <c r="AK70" s="10"/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21">
        <v>0</v>
      </c>
      <c r="BB70" s="10"/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21">
        <v>0</v>
      </c>
      <c r="BS70" s="10"/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21">
        <v>0</v>
      </c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</row>
    <row r="71" spans="1:290" ht="12.75" customHeight="1" x14ac:dyDescent="0.2">
      <c r="A71" s="8" t="s">
        <v>101</v>
      </c>
      <c r="B71" s="17">
        <v>3011</v>
      </c>
      <c r="C71" s="18" t="s">
        <v>89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21">
        <v>0</v>
      </c>
      <c r="T71" s="10"/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21">
        <v>0</v>
      </c>
      <c r="AK71" s="10"/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21">
        <v>0</v>
      </c>
      <c r="BB71" s="10"/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21">
        <v>0</v>
      </c>
      <c r="BS71" s="10"/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21">
        <v>0</v>
      </c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</row>
    <row r="72" spans="1:290" ht="12.75" customHeight="1" x14ac:dyDescent="0.2">
      <c r="A72" s="8" t="s">
        <v>102</v>
      </c>
      <c r="B72" s="17">
        <v>3012</v>
      </c>
      <c r="C72" s="18" t="s">
        <v>89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21">
        <v>0</v>
      </c>
      <c r="T72" s="10"/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21">
        <v>0</v>
      </c>
      <c r="AK72" s="10"/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21">
        <v>0</v>
      </c>
      <c r="BB72" s="10"/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21">
        <v>0</v>
      </c>
      <c r="BS72" s="10"/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21">
        <v>0</v>
      </c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</row>
    <row r="73" spans="1:290" ht="12.75" customHeight="1" x14ac:dyDescent="0.2">
      <c r="A73" s="8" t="s">
        <v>103</v>
      </c>
      <c r="B73" s="17">
        <v>3015</v>
      </c>
      <c r="C73" s="18" t="s">
        <v>89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21">
        <v>0</v>
      </c>
      <c r="T73" s="10"/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21">
        <v>0</v>
      </c>
      <c r="AK73" s="10"/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21">
        <v>0</v>
      </c>
      <c r="BB73" s="10"/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21">
        <v>0</v>
      </c>
      <c r="BS73" s="10"/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21">
        <v>0</v>
      </c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</row>
    <row r="74" spans="1:290" s="10" customFormat="1" x14ac:dyDescent="0.2">
      <c r="A74" s="8" t="s">
        <v>104</v>
      </c>
      <c r="B74" s="17">
        <v>3016</v>
      </c>
      <c r="C74" s="18" t="s">
        <v>89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21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21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21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21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21">
        <v>0</v>
      </c>
    </row>
    <row r="75" spans="1:290" x14ac:dyDescent="0.2">
      <c r="A75" s="8" t="s">
        <v>105</v>
      </c>
      <c r="B75" s="17">
        <v>3017</v>
      </c>
      <c r="C75" s="18" t="s">
        <v>89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21">
        <v>0</v>
      </c>
      <c r="T75" s="10"/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21">
        <v>0</v>
      </c>
      <c r="AK75" s="10"/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21">
        <v>0</v>
      </c>
      <c r="BB75" s="10"/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21">
        <v>0</v>
      </c>
      <c r="BS75" s="10"/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21">
        <v>0</v>
      </c>
    </row>
    <row r="76" spans="1:290" x14ac:dyDescent="0.2">
      <c r="A76" s="8" t="s">
        <v>106</v>
      </c>
      <c r="B76" s="17">
        <v>3018</v>
      </c>
      <c r="C76" s="18" t="s">
        <v>89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21">
        <v>0</v>
      </c>
      <c r="T76" s="10"/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21">
        <v>0</v>
      </c>
      <c r="AK76" s="10"/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21">
        <v>0</v>
      </c>
      <c r="BB76" s="10"/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21">
        <v>0</v>
      </c>
      <c r="BS76" s="10"/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21">
        <v>0</v>
      </c>
    </row>
    <row r="77" spans="1:290" x14ac:dyDescent="0.2">
      <c r="A77" s="11" t="s">
        <v>107</v>
      </c>
      <c r="B77" s="19">
        <v>9000</v>
      </c>
      <c r="C77" s="18" t="s">
        <v>108</v>
      </c>
      <c r="D77" s="12">
        <v>60938.885125367335</v>
      </c>
      <c r="E77" s="12">
        <v>203</v>
      </c>
      <c r="F77" s="12">
        <v>1788.19</v>
      </c>
      <c r="G77" s="12">
        <v>682</v>
      </c>
      <c r="H77" s="12">
        <v>917</v>
      </c>
      <c r="I77" s="12">
        <v>24734.979098876713</v>
      </c>
      <c r="J77" s="12">
        <v>2122</v>
      </c>
      <c r="K77" s="12">
        <v>25</v>
      </c>
      <c r="L77" s="12">
        <v>2721</v>
      </c>
      <c r="M77" s="12">
        <v>1024</v>
      </c>
      <c r="N77" s="12">
        <v>354.91999999999996</v>
      </c>
      <c r="O77" s="12">
        <v>64</v>
      </c>
      <c r="P77" s="12">
        <v>3963</v>
      </c>
      <c r="Q77" s="12">
        <v>308</v>
      </c>
      <c r="R77" s="12">
        <v>3</v>
      </c>
      <c r="S77" s="12">
        <v>99848.974224244055</v>
      </c>
      <c r="T77" s="10"/>
      <c r="U77" s="12">
        <v>13391.440688052813</v>
      </c>
      <c r="V77" s="12">
        <v>7</v>
      </c>
      <c r="W77" s="12">
        <v>13.96471965424889</v>
      </c>
      <c r="X77" s="12">
        <v>85.050467849389932</v>
      </c>
      <c r="Y77" s="12">
        <v>0.58082191780821901</v>
      </c>
      <c r="Z77" s="12">
        <v>580.76741989019376</v>
      </c>
      <c r="AA77" s="12">
        <v>222.75727199545901</v>
      </c>
      <c r="AB77" s="12">
        <v>0</v>
      </c>
      <c r="AC77" s="12">
        <v>3.06849315068493</v>
      </c>
      <c r="AD77" s="12">
        <v>253.73489723042499</v>
      </c>
      <c r="AE77" s="12">
        <v>17</v>
      </c>
      <c r="AF77" s="12">
        <v>0</v>
      </c>
      <c r="AG77" s="12">
        <v>18.642971759204901</v>
      </c>
      <c r="AH77" s="12">
        <v>32</v>
      </c>
      <c r="AI77" s="12">
        <v>5</v>
      </c>
      <c r="AJ77" s="12">
        <v>14631.007751500229</v>
      </c>
      <c r="AK77" s="10"/>
      <c r="AL77" s="12">
        <v>6808182.7600922845</v>
      </c>
      <c r="AM77" s="12">
        <v>7378.0543446969832</v>
      </c>
      <c r="AN77" s="12">
        <v>110526.59753143598</v>
      </c>
      <c r="AO77" s="12">
        <v>45450.949976893397</v>
      </c>
      <c r="AP77" s="12">
        <v>14873.947716181978</v>
      </c>
      <c r="AQ77" s="12">
        <v>1255436.1039352159</v>
      </c>
      <c r="AR77" s="12">
        <v>149179.97062426156</v>
      </c>
      <c r="AS77" s="12">
        <v>10629.297916066078</v>
      </c>
      <c r="AT77" s="12">
        <v>330639.25901362585</v>
      </c>
      <c r="AU77" s="12">
        <v>144484.16249466155</v>
      </c>
      <c r="AV77" s="12">
        <v>81917.234285487124</v>
      </c>
      <c r="AW77" s="12">
        <v>5611.0193794180059</v>
      </c>
      <c r="AX77" s="12">
        <v>192216.18204798058</v>
      </c>
      <c r="AY77" s="12">
        <v>15793.249475851164</v>
      </c>
      <c r="AZ77" s="12">
        <v>2621.4526670227892</v>
      </c>
      <c r="BA77" s="12">
        <v>9174940.2415010836</v>
      </c>
      <c r="BB77" s="10"/>
      <c r="BC77" s="12">
        <v>261.87401411007778</v>
      </c>
      <c r="BD77" s="12">
        <v>0</v>
      </c>
      <c r="BE77" s="12">
        <v>0</v>
      </c>
      <c r="BF77" s="12">
        <v>0</v>
      </c>
      <c r="BG77" s="12">
        <v>0</v>
      </c>
      <c r="BH77" s="12">
        <v>19.766494498091184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281.640508608169</v>
      </c>
      <c r="BS77" s="10"/>
      <c r="BT77" s="12">
        <v>6882774.9599198131</v>
      </c>
      <c r="BU77" s="12">
        <v>7588.0543446969832</v>
      </c>
      <c r="BV77" s="12">
        <v>112328.75225109022</v>
      </c>
      <c r="BW77" s="12">
        <v>46218.000444742785</v>
      </c>
      <c r="BX77" s="12">
        <v>15791.528538099787</v>
      </c>
      <c r="BY77" s="12">
        <v>1280771.616948481</v>
      </c>
      <c r="BZ77" s="12">
        <v>151524.72789625704</v>
      </c>
      <c r="CA77" s="12">
        <v>10654.297916066078</v>
      </c>
      <c r="CB77" s="12">
        <v>333363.32750677655</v>
      </c>
      <c r="CC77" s="12">
        <v>145761.89739189195</v>
      </c>
      <c r="CD77" s="12">
        <v>82289.154285487137</v>
      </c>
      <c r="CE77" s="12">
        <v>5675.0193794180059</v>
      </c>
      <c r="CF77" s="12">
        <v>196197.8250197398</v>
      </c>
      <c r="CG77" s="12">
        <v>16133.249475851164</v>
      </c>
      <c r="CH77" s="12">
        <v>2629.4526670227892</v>
      </c>
      <c r="CI77" s="12">
        <v>9289701.8639854342</v>
      </c>
    </row>
    <row r="78" spans="1:290" s="10" customFormat="1" x14ac:dyDescent="0.2">
      <c r="A78" s="11" t="s">
        <v>109</v>
      </c>
      <c r="B78" s="19">
        <v>9001</v>
      </c>
      <c r="C78" s="18" t="s">
        <v>110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</row>
    <row r="79" spans="1:290" s="10" customFormat="1" x14ac:dyDescent="0.2">
      <c r="A79" s="11" t="s">
        <v>111</v>
      </c>
      <c r="B79" s="19">
        <v>9003</v>
      </c>
      <c r="C79" s="18" t="s">
        <v>112</v>
      </c>
      <c r="D79" s="12">
        <v>60938.885125367335</v>
      </c>
      <c r="E79" s="12">
        <v>203</v>
      </c>
      <c r="F79" s="12">
        <v>1788.19</v>
      </c>
      <c r="G79" s="12">
        <v>682</v>
      </c>
      <c r="H79" s="12">
        <v>917</v>
      </c>
      <c r="I79" s="12">
        <v>24734.979098876713</v>
      </c>
      <c r="J79" s="12">
        <v>2122</v>
      </c>
      <c r="K79" s="12">
        <v>25</v>
      </c>
      <c r="L79" s="12">
        <v>2721</v>
      </c>
      <c r="M79" s="12">
        <v>1024</v>
      </c>
      <c r="N79" s="12">
        <v>354.91999999999996</v>
      </c>
      <c r="O79" s="12">
        <v>64</v>
      </c>
      <c r="P79" s="12">
        <v>3963</v>
      </c>
      <c r="Q79" s="12">
        <v>308</v>
      </c>
      <c r="R79" s="12">
        <v>3</v>
      </c>
      <c r="S79" s="12">
        <v>99848.974224244055</v>
      </c>
      <c r="U79" s="12">
        <v>13391.440688052813</v>
      </c>
      <c r="V79" s="12">
        <v>7</v>
      </c>
      <c r="W79" s="12">
        <v>13.96471965424889</v>
      </c>
      <c r="X79" s="12">
        <v>85.050467849389932</v>
      </c>
      <c r="Y79" s="12">
        <v>0.58082191780821901</v>
      </c>
      <c r="Z79" s="12">
        <v>580.76741989019376</v>
      </c>
      <c r="AA79" s="12">
        <v>222.75727199545901</v>
      </c>
      <c r="AB79" s="12">
        <v>0</v>
      </c>
      <c r="AC79" s="12">
        <v>3.06849315068493</v>
      </c>
      <c r="AD79" s="12">
        <v>253.73489723042499</v>
      </c>
      <c r="AE79" s="12">
        <v>17</v>
      </c>
      <c r="AF79" s="12">
        <v>0</v>
      </c>
      <c r="AG79" s="12">
        <v>18.642971759204901</v>
      </c>
      <c r="AH79" s="12">
        <v>32</v>
      </c>
      <c r="AI79" s="12">
        <v>5</v>
      </c>
      <c r="AJ79" s="12">
        <v>14631.007751500229</v>
      </c>
      <c r="AL79" s="12">
        <v>6808182.7600922845</v>
      </c>
      <c r="AM79" s="12">
        <v>7378.0543446969832</v>
      </c>
      <c r="AN79" s="12">
        <v>110526.59753143598</v>
      </c>
      <c r="AO79" s="12">
        <v>45450.949976893397</v>
      </c>
      <c r="AP79" s="12">
        <v>14873.947716181978</v>
      </c>
      <c r="AQ79" s="12">
        <v>1255436.1039352159</v>
      </c>
      <c r="AR79" s="12">
        <v>149179.97062426156</v>
      </c>
      <c r="AS79" s="12">
        <v>10629.297916066078</v>
      </c>
      <c r="AT79" s="12">
        <v>330639.25901362585</v>
      </c>
      <c r="AU79" s="12">
        <v>144484.16249466155</v>
      </c>
      <c r="AV79" s="12">
        <v>81917.234285487124</v>
      </c>
      <c r="AW79" s="12">
        <v>5611.0193794180059</v>
      </c>
      <c r="AX79" s="12">
        <v>192216.18204798058</v>
      </c>
      <c r="AY79" s="12">
        <v>15793.249475851164</v>
      </c>
      <c r="AZ79" s="12">
        <v>2621.4526670227892</v>
      </c>
      <c r="BA79" s="12">
        <v>9174940.2415010836</v>
      </c>
      <c r="BC79" s="12">
        <v>261.87401411007778</v>
      </c>
      <c r="BD79" s="12">
        <v>0</v>
      </c>
      <c r="BE79" s="12">
        <v>0</v>
      </c>
      <c r="BF79" s="12">
        <v>0</v>
      </c>
      <c r="BG79" s="12">
        <v>0</v>
      </c>
      <c r="BH79" s="12">
        <v>19.766494498091184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281.640508608169</v>
      </c>
      <c r="BT79" s="12">
        <v>6882774.9599198131</v>
      </c>
      <c r="BU79" s="12">
        <v>7588.0543446969832</v>
      </c>
      <c r="BV79" s="12">
        <v>112328.75225109022</v>
      </c>
      <c r="BW79" s="12">
        <v>46218.000444742785</v>
      </c>
      <c r="BX79" s="12">
        <v>15791.528538099787</v>
      </c>
      <c r="BY79" s="12">
        <v>1280771.616948481</v>
      </c>
      <c r="BZ79" s="12">
        <v>151524.72789625704</v>
      </c>
      <c r="CA79" s="12">
        <v>10654.297916066078</v>
      </c>
      <c r="CB79" s="12">
        <v>333363.32750677655</v>
      </c>
      <c r="CC79" s="12">
        <v>145761.89739189195</v>
      </c>
      <c r="CD79" s="12">
        <v>82289.154285487137</v>
      </c>
      <c r="CE79" s="12">
        <v>5675.0193794180059</v>
      </c>
      <c r="CF79" s="12">
        <v>196197.8250197398</v>
      </c>
      <c r="CG79" s="12">
        <v>16133.249475851164</v>
      </c>
      <c r="CH79" s="12">
        <v>2629.4526670227892</v>
      </c>
      <c r="CI79" s="12">
        <v>9289701.8639854342</v>
      </c>
    </row>
    <row r="80" spans="1:290" s="10" customFormat="1" x14ac:dyDescent="0.2">
      <c r="A80" s="13"/>
      <c r="B80" s="13"/>
      <c r="C80" s="13"/>
    </row>
    <row r="81" spans="1:3" s="10" customFormat="1" x14ac:dyDescent="0.2">
      <c r="A81" s="13"/>
      <c r="B81" s="13"/>
      <c r="C81" s="13"/>
    </row>
    <row r="82" spans="1:3" s="10" customFormat="1" x14ac:dyDescent="0.2">
      <c r="A82" s="13"/>
      <c r="B82" s="13"/>
      <c r="C82" s="13"/>
    </row>
    <row r="83" spans="1:3" s="10" customFormat="1" x14ac:dyDescent="0.2">
      <c r="A83" s="13"/>
      <c r="B83" s="13"/>
      <c r="C83" s="13"/>
    </row>
    <row r="84" spans="1:3" s="10" customFormat="1" x14ac:dyDescent="0.2">
      <c r="A84" s="13"/>
      <c r="B84" s="13"/>
      <c r="C84" s="13"/>
    </row>
    <row r="85" spans="1:3" s="10" customFormat="1" x14ac:dyDescent="0.2">
      <c r="A85" s="13"/>
      <c r="B85" s="13"/>
      <c r="C85" s="13"/>
    </row>
    <row r="86" spans="1:3" s="10" customFormat="1" x14ac:dyDescent="0.2">
      <c r="A86" s="13"/>
      <c r="B86" s="13"/>
      <c r="C86" s="13"/>
    </row>
    <row r="87" spans="1:3" s="10" customFormat="1" x14ac:dyDescent="0.2">
      <c r="A87" s="13"/>
      <c r="B87" s="13"/>
      <c r="C87" s="13"/>
    </row>
    <row r="88" spans="1:3" s="10" customFormat="1" x14ac:dyDescent="0.2">
      <c r="A88" s="13"/>
      <c r="B88" s="13"/>
      <c r="C88" s="13"/>
    </row>
    <row r="89" spans="1:3" s="10" customFormat="1" x14ac:dyDescent="0.2">
      <c r="A89" s="13"/>
      <c r="B89" s="13"/>
      <c r="C89" s="13"/>
    </row>
    <row r="90" spans="1:3" s="10" customFormat="1" x14ac:dyDescent="0.2">
      <c r="A90" s="13"/>
      <c r="B90" s="13"/>
      <c r="C90" s="13"/>
    </row>
    <row r="91" spans="1:3" s="10" customFormat="1" x14ac:dyDescent="0.2">
      <c r="A91" s="13"/>
      <c r="B91" s="13"/>
      <c r="C91" s="13"/>
    </row>
    <row r="92" spans="1:3" s="10" customFormat="1" x14ac:dyDescent="0.2">
      <c r="A92" s="13"/>
      <c r="B92" s="13"/>
      <c r="C92" s="13"/>
    </row>
    <row r="93" spans="1:3" s="10" customFormat="1" x14ac:dyDescent="0.2">
      <c r="A93" s="13"/>
      <c r="B93" s="13"/>
      <c r="C93" s="13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7685-EBD5-4351-AC0E-800BC394A0BB}">
  <dimension ref="A1:KD93"/>
  <sheetViews>
    <sheetView showGridLines="0" zoomScale="80" zoomScaleNormal="80" workbookViewId="0">
      <pane xSplit="3" ySplit="6" topLeftCell="D7" activePane="bottomRight" state="frozen"/>
      <selection activeCell="BX55" sqref="BX55"/>
      <selection pane="topRight" activeCell="BX55" sqref="BX55"/>
      <selection pane="bottomLeft" activeCell="BX55" sqref="BX55"/>
      <selection pane="bottomRight" activeCell="D7" sqref="D7"/>
    </sheetView>
  </sheetViews>
  <sheetFormatPr defaultColWidth="9.140625" defaultRowHeight="12.75" x14ac:dyDescent="0.2"/>
  <cols>
    <col min="1" max="1" width="58.7109375" style="5" customWidth="1"/>
    <col min="2" max="3" width="15.7109375" style="5" customWidth="1"/>
    <col min="4" max="19" width="15.7109375" style="2" customWidth="1"/>
    <col min="20" max="20" width="3.28515625" style="2" customWidth="1"/>
    <col min="21" max="36" width="15.7109375" style="2" customWidth="1"/>
    <col min="37" max="37" width="3.28515625" style="2" customWidth="1"/>
    <col min="38" max="53" width="15.7109375" style="2" customWidth="1"/>
    <col min="54" max="54" width="3.28515625" style="2" customWidth="1"/>
    <col min="55" max="70" width="15.7109375" style="2" customWidth="1"/>
    <col min="71" max="71" width="3.28515625" style="2" customWidth="1"/>
    <col min="72" max="87" width="15.7109375" style="2" customWidth="1"/>
    <col min="88" max="16384" width="9.140625" style="2"/>
  </cols>
  <sheetData>
    <row r="1" spans="1:290" ht="15" customHeight="1" x14ac:dyDescent="0.25">
      <c r="A1" s="1" t="s">
        <v>9</v>
      </c>
      <c r="B1" s="14"/>
      <c r="C1" s="14"/>
    </row>
    <row r="2" spans="1:290" ht="15" customHeight="1" x14ac:dyDescent="0.25">
      <c r="A2" s="1" t="s">
        <v>1</v>
      </c>
      <c r="B2" s="14"/>
      <c r="C2" s="14"/>
    </row>
    <row r="3" spans="1:290" ht="15" customHeight="1" x14ac:dyDescent="0.25">
      <c r="A3" s="4" t="s">
        <v>134</v>
      </c>
      <c r="B3" s="14"/>
      <c r="C3" s="14"/>
    </row>
    <row r="4" spans="1:290" ht="22.5" customHeight="1" x14ac:dyDescent="0.2"/>
    <row r="5" spans="1:290" ht="22.5" customHeight="1" x14ac:dyDescent="0.2">
      <c r="D5" s="22" t="s">
        <v>124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3"/>
      <c r="U5" s="22" t="s">
        <v>125</v>
      </c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3"/>
      <c r="AL5" s="22" t="s">
        <v>126</v>
      </c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3"/>
      <c r="BC5" s="22" t="s">
        <v>127</v>
      </c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3"/>
      <c r="BT5" s="22" t="s">
        <v>128</v>
      </c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3"/>
    </row>
    <row r="6" spans="1:290" ht="79.5" customHeight="1" x14ac:dyDescent="0.2">
      <c r="A6" s="16" t="s">
        <v>30</v>
      </c>
      <c r="B6" s="16" t="s">
        <v>31</v>
      </c>
      <c r="C6" s="16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20" t="s">
        <v>129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20" t="s">
        <v>130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20" t="s">
        <v>131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20" t="s">
        <v>132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20" t="s">
        <v>133</v>
      </c>
    </row>
    <row r="7" spans="1:290" ht="12.75" customHeight="1" x14ac:dyDescent="0.2">
      <c r="A7" s="8" t="s">
        <v>33</v>
      </c>
      <c r="B7" s="17">
        <v>1001</v>
      </c>
      <c r="C7" s="18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21">
        <v>0</v>
      </c>
      <c r="T7" s="10"/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21">
        <v>0</v>
      </c>
      <c r="AK7" s="10"/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21">
        <v>0</v>
      </c>
      <c r="BB7" s="10"/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21">
        <v>0</v>
      </c>
      <c r="BS7" s="10"/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21">
        <v>0</v>
      </c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</row>
    <row r="8" spans="1:290" ht="12.75" customHeight="1" x14ac:dyDescent="0.2">
      <c r="A8" s="8" t="s">
        <v>35</v>
      </c>
      <c r="B8" s="17">
        <v>1003</v>
      </c>
      <c r="C8" s="18" t="s">
        <v>34</v>
      </c>
      <c r="D8" s="9">
        <v>15854.060000000001</v>
      </c>
      <c r="E8" s="9">
        <v>0</v>
      </c>
      <c r="F8" s="9">
        <v>0</v>
      </c>
      <c r="G8" s="9">
        <v>0</v>
      </c>
      <c r="H8" s="9">
        <v>0</v>
      </c>
      <c r="I8" s="9">
        <v>26231.890000000003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21">
        <v>42085.950000000004</v>
      </c>
      <c r="T8" s="10"/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21">
        <v>0</v>
      </c>
      <c r="AK8" s="10"/>
      <c r="AL8" s="9">
        <v>3907516174.2800007</v>
      </c>
      <c r="AM8" s="9">
        <v>20971.82</v>
      </c>
      <c r="AN8" s="9">
        <v>58871976.590000004</v>
      </c>
      <c r="AO8" s="9">
        <v>28075212.009999998</v>
      </c>
      <c r="AP8" s="9">
        <v>7117610.4699999988</v>
      </c>
      <c r="AQ8" s="9">
        <v>579644410.61999989</v>
      </c>
      <c r="AR8" s="9">
        <v>437859617.99000001</v>
      </c>
      <c r="AS8" s="9">
        <v>18974186.900000002</v>
      </c>
      <c r="AT8" s="9">
        <v>5806940.46</v>
      </c>
      <c r="AU8" s="9">
        <v>58750512.430000007</v>
      </c>
      <c r="AV8" s="9">
        <v>10512052.219999999</v>
      </c>
      <c r="AW8" s="9">
        <v>0</v>
      </c>
      <c r="AX8" s="9">
        <v>393605503.47999996</v>
      </c>
      <c r="AY8" s="9">
        <v>167699.09</v>
      </c>
      <c r="AZ8" s="9">
        <v>0</v>
      </c>
      <c r="BA8" s="21">
        <v>5506922868.3600006</v>
      </c>
      <c r="BB8" s="10"/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21">
        <v>0</v>
      </c>
      <c r="BS8" s="10"/>
      <c r="BT8" s="9">
        <v>3907532028.3400006</v>
      </c>
      <c r="BU8" s="9">
        <v>20971.82</v>
      </c>
      <c r="BV8" s="9">
        <v>58871976.590000004</v>
      </c>
      <c r="BW8" s="9">
        <v>28075212.009999998</v>
      </c>
      <c r="BX8" s="9">
        <v>7117610.4699999988</v>
      </c>
      <c r="BY8" s="9">
        <v>579670642.50999987</v>
      </c>
      <c r="BZ8" s="9">
        <v>437859617.99000001</v>
      </c>
      <c r="CA8" s="9">
        <v>18974186.900000002</v>
      </c>
      <c r="CB8" s="9">
        <v>5806940.46</v>
      </c>
      <c r="CC8" s="9">
        <v>58750512.430000007</v>
      </c>
      <c r="CD8" s="9">
        <v>10512052.219999999</v>
      </c>
      <c r="CE8" s="9">
        <v>0</v>
      </c>
      <c r="CF8" s="9">
        <v>393605503.47999996</v>
      </c>
      <c r="CG8" s="9">
        <v>167699.09</v>
      </c>
      <c r="CH8" s="9">
        <v>0</v>
      </c>
      <c r="CI8" s="21">
        <v>5506964954.3100004</v>
      </c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</row>
    <row r="9" spans="1:290" ht="12.75" customHeight="1" x14ac:dyDescent="0.2">
      <c r="A9" s="8" t="s">
        <v>36</v>
      </c>
      <c r="B9" s="17">
        <v>1004</v>
      </c>
      <c r="C9" s="18" t="s">
        <v>34</v>
      </c>
      <c r="D9" s="9">
        <v>14366923.58</v>
      </c>
      <c r="E9" s="9">
        <v>65490.86</v>
      </c>
      <c r="F9" s="9">
        <v>765020.91</v>
      </c>
      <c r="G9" s="9">
        <v>368764.15999999997</v>
      </c>
      <c r="H9" s="9">
        <v>143333.48000000001</v>
      </c>
      <c r="I9" s="9">
        <v>2393906.7200000002</v>
      </c>
      <c r="J9" s="9">
        <v>1900958.59</v>
      </c>
      <c r="K9" s="9">
        <v>0</v>
      </c>
      <c r="L9" s="9">
        <v>538962.55000000005</v>
      </c>
      <c r="M9" s="9">
        <v>0</v>
      </c>
      <c r="N9" s="9">
        <v>0</v>
      </c>
      <c r="O9" s="9">
        <v>53449.22</v>
      </c>
      <c r="P9" s="9">
        <v>1518075.91</v>
      </c>
      <c r="Q9" s="9">
        <v>70103.23</v>
      </c>
      <c r="R9" s="9">
        <v>0</v>
      </c>
      <c r="S9" s="21">
        <v>22184989.210000001</v>
      </c>
      <c r="T9" s="10"/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21">
        <v>0</v>
      </c>
      <c r="AK9" s="10"/>
      <c r="AL9" s="9">
        <v>5885796531.0599985</v>
      </c>
      <c r="AM9" s="9">
        <v>33249435.850000001</v>
      </c>
      <c r="AN9" s="9">
        <v>204405568.97</v>
      </c>
      <c r="AO9" s="9">
        <v>122559553.81</v>
      </c>
      <c r="AP9" s="9">
        <v>11606898.33</v>
      </c>
      <c r="AQ9" s="9">
        <v>1286438140.1800001</v>
      </c>
      <c r="AR9" s="9">
        <v>626403151.80999994</v>
      </c>
      <c r="AS9" s="9">
        <v>955071.87</v>
      </c>
      <c r="AT9" s="9">
        <v>30494072.5</v>
      </c>
      <c r="AU9" s="9">
        <v>125703991.17</v>
      </c>
      <c r="AV9" s="9">
        <v>67605583.659999996</v>
      </c>
      <c r="AW9" s="9">
        <v>30552182.199999999</v>
      </c>
      <c r="AX9" s="9">
        <v>349702093.12</v>
      </c>
      <c r="AY9" s="9">
        <v>8894550.5199999996</v>
      </c>
      <c r="AZ9" s="9">
        <v>402187.34</v>
      </c>
      <c r="BA9" s="21">
        <v>8784769012.3900013</v>
      </c>
      <c r="BB9" s="10"/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21">
        <v>0</v>
      </c>
      <c r="BS9" s="10"/>
      <c r="BT9" s="9">
        <v>5900163454.6399984</v>
      </c>
      <c r="BU9" s="9">
        <v>33314926.710000001</v>
      </c>
      <c r="BV9" s="9">
        <v>205170589.88</v>
      </c>
      <c r="BW9" s="9">
        <v>122928317.97</v>
      </c>
      <c r="BX9" s="9">
        <v>11750231.810000001</v>
      </c>
      <c r="BY9" s="9">
        <v>1288832046.9000001</v>
      </c>
      <c r="BZ9" s="9">
        <v>628304110.39999998</v>
      </c>
      <c r="CA9" s="9">
        <v>955071.87</v>
      </c>
      <c r="CB9" s="9">
        <v>31033035.050000001</v>
      </c>
      <c r="CC9" s="9">
        <v>125703991.17</v>
      </c>
      <c r="CD9" s="9">
        <v>67605583.659999996</v>
      </c>
      <c r="CE9" s="9">
        <v>30605631.419999998</v>
      </c>
      <c r="CF9" s="9">
        <v>351220169.03000003</v>
      </c>
      <c r="CG9" s="9">
        <v>8964653.75</v>
      </c>
      <c r="CH9" s="9">
        <v>402187.34</v>
      </c>
      <c r="CI9" s="21">
        <v>8806954001.6000004</v>
      </c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</row>
    <row r="10" spans="1:290" ht="12.75" customHeight="1" x14ac:dyDescent="0.2">
      <c r="A10" s="8" t="s">
        <v>37</v>
      </c>
      <c r="B10" s="17">
        <v>1005</v>
      </c>
      <c r="C10" s="18" t="s">
        <v>34</v>
      </c>
      <c r="D10" s="9">
        <v>174454576</v>
      </c>
      <c r="E10" s="9">
        <v>3965467</v>
      </c>
      <c r="F10" s="9">
        <v>7998674</v>
      </c>
      <c r="G10" s="9">
        <v>1306115</v>
      </c>
      <c r="H10" s="9">
        <v>5576873</v>
      </c>
      <c r="I10" s="9">
        <v>62461630</v>
      </c>
      <c r="J10" s="9">
        <v>17746477</v>
      </c>
      <c r="K10" s="9">
        <v>543829</v>
      </c>
      <c r="L10" s="9">
        <v>6554249</v>
      </c>
      <c r="M10" s="9">
        <v>4531207</v>
      </c>
      <c r="N10" s="9">
        <v>1344509</v>
      </c>
      <c r="O10" s="9">
        <v>679032</v>
      </c>
      <c r="P10" s="9">
        <v>41274421</v>
      </c>
      <c r="Q10" s="9">
        <v>6822888</v>
      </c>
      <c r="R10" s="9">
        <v>84400</v>
      </c>
      <c r="S10" s="21">
        <v>335344347</v>
      </c>
      <c r="T10" s="10"/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21">
        <v>0</v>
      </c>
      <c r="AK10" s="10"/>
      <c r="AL10" s="9">
        <v>7357423826.1834908</v>
      </c>
      <c r="AM10" s="9">
        <v>23313905.189973701</v>
      </c>
      <c r="AN10" s="9">
        <v>132315795.81978731</v>
      </c>
      <c r="AO10" s="9">
        <v>122675423.2998303</v>
      </c>
      <c r="AP10" s="9">
        <v>494868863.59991992</v>
      </c>
      <c r="AQ10" s="9">
        <v>1593648932.5962102</v>
      </c>
      <c r="AR10" s="9">
        <v>817393118.15920794</v>
      </c>
      <c r="AS10" s="9">
        <v>45348685.019947603</v>
      </c>
      <c r="AT10" s="9">
        <v>206859996.72948799</v>
      </c>
      <c r="AU10" s="9">
        <v>746208651.25905895</v>
      </c>
      <c r="AV10" s="9">
        <v>113599131.77980401</v>
      </c>
      <c r="AW10" s="9">
        <v>87855212.469916001</v>
      </c>
      <c r="AX10" s="9">
        <v>2343493806.2185097</v>
      </c>
      <c r="AY10" s="9">
        <v>298140133.97983199</v>
      </c>
      <c r="AZ10" s="9">
        <v>13450061.519992299</v>
      </c>
      <c r="BA10" s="21">
        <v>14396595543.824968</v>
      </c>
      <c r="BB10" s="10"/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21">
        <v>0</v>
      </c>
      <c r="BS10" s="10"/>
      <c r="BT10" s="9">
        <v>7531878402.1834908</v>
      </c>
      <c r="BU10" s="9">
        <v>27279372.189973701</v>
      </c>
      <c r="BV10" s="9">
        <v>140314469.81978732</v>
      </c>
      <c r="BW10" s="9">
        <v>123981538.2998303</v>
      </c>
      <c r="BX10" s="9">
        <v>500445736.59991992</v>
      </c>
      <c r="BY10" s="9">
        <v>1656110562.5962102</v>
      </c>
      <c r="BZ10" s="9">
        <v>835139595.15920794</v>
      </c>
      <c r="CA10" s="9">
        <v>45892514.019947603</v>
      </c>
      <c r="CB10" s="9">
        <v>213414245.72948799</v>
      </c>
      <c r="CC10" s="9">
        <v>750739858.25905895</v>
      </c>
      <c r="CD10" s="9">
        <v>114943640.77980401</v>
      </c>
      <c r="CE10" s="9">
        <v>88534244.469916001</v>
      </c>
      <c r="CF10" s="9">
        <v>2384768227.2185097</v>
      </c>
      <c r="CG10" s="9">
        <v>304963021.97983199</v>
      </c>
      <c r="CH10" s="9">
        <v>13534461.519992299</v>
      </c>
      <c r="CI10" s="21">
        <v>14731939890.824968</v>
      </c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</row>
    <row r="11" spans="1:290" ht="12.75" customHeight="1" x14ac:dyDescent="0.2">
      <c r="A11" s="8" t="s">
        <v>38</v>
      </c>
      <c r="B11" s="17">
        <v>1006</v>
      </c>
      <c r="C11" s="18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21">
        <v>0</v>
      </c>
      <c r="T11" s="10"/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21">
        <v>0</v>
      </c>
      <c r="AK11" s="10"/>
      <c r="AL11" s="9">
        <v>889488595.07379997</v>
      </c>
      <c r="AM11" s="9">
        <v>72218.789999999994</v>
      </c>
      <c r="AN11" s="9">
        <v>4576519.22</v>
      </c>
      <c r="AO11" s="9">
        <v>1926786.38</v>
      </c>
      <c r="AP11" s="9">
        <v>1300458.94</v>
      </c>
      <c r="AQ11" s="9">
        <v>208808673.1471</v>
      </c>
      <c r="AR11" s="9">
        <v>9375117.9900000002</v>
      </c>
      <c r="AS11" s="9">
        <v>2853251.52</v>
      </c>
      <c r="AT11" s="9">
        <v>438726.59</v>
      </c>
      <c r="AU11" s="9">
        <v>10462167.25</v>
      </c>
      <c r="AV11" s="9">
        <v>-44944.1</v>
      </c>
      <c r="AW11" s="9">
        <v>47176.02</v>
      </c>
      <c r="AX11" s="9">
        <v>2265846.56</v>
      </c>
      <c r="AY11" s="9">
        <v>36095408.869999997</v>
      </c>
      <c r="AZ11" s="9">
        <v>0</v>
      </c>
      <c r="BA11" s="21">
        <v>1167666002.2508998</v>
      </c>
      <c r="BB11" s="10"/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21">
        <v>0</v>
      </c>
      <c r="BS11" s="10"/>
      <c r="BT11" s="9">
        <v>889488595.07379997</v>
      </c>
      <c r="BU11" s="9">
        <v>72218.789999999994</v>
      </c>
      <c r="BV11" s="9">
        <v>4576519.22</v>
      </c>
      <c r="BW11" s="9">
        <v>1926786.38</v>
      </c>
      <c r="BX11" s="9">
        <v>1300458.94</v>
      </c>
      <c r="BY11" s="9">
        <v>208808673.1471</v>
      </c>
      <c r="BZ11" s="9">
        <v>9375117.9900000002</v>
      </c>
      <c r="CA11" s="9">
        <v>2853251.52</v>
      </c>
      <c r="CB11" s="9">
        <v>438726.59</v>
      </c>
      <c r="CC11" s="9">
        <v>10462167.25</v>
      </c>
      <c r="CD11" s="9">
        <v>-44944.1</v>
      </c>
      <c r="CE11" s="9">
        <v>47176.02</v>
      </c>
      <c r="CF11" s="9">
        <v>2265846.56</v>
      </c>
      <c r="CG11" s="9">
        <v>36095408.869999997</v>
      </c>
      <c r="CH11" s="9">
        <v>0</v>
      </c>
      <c r="CI11" s="21">
        <v>1167666002.2508998</v>
      </c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</row>
    <row r="12" spans="1:290" ht="12.75" customHeight="1" x14ac:dyDescent="0.2">
      <c r="A12" s="8" t="s">
        <v>39</v>
      </c>
      <c r="B12" s="17">
        <v>1007</v>
      </c>
      <c r="C12" s="18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21">
        <v>0</v>
      </c>
      <c r="T12" s="10"/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21">
        <v>0</v>
      </c>
      <c r="AK12" s="10"/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21">
        <v>0</v>
      </c>
      <c r="BB12" s="10"/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21">
        <v>0</v>
      </c>
      <c r="BS12" s="10"/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21">
        <v>0</v>
      </c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</row>
    <row r="13" spans="1:290" ht="12.75" customHeight="1" x14ac:dyDescent="0.2">
      <c r="A13" s="8" t="s">
        <v>40</v>
      </c>
      <c r="B13" s="17">
        <v>1008</v>
      </c>
      <c r="C13" s="18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1">
        <v>0</v>
      </c>
      <c r="T13" s="10"/>
      <c r="U13" s="9">
        <v>4037780.26</v>
      </c>
      <c r="V13" s="9">
        <v>0</v>
      </c>
      <c r="W13" s="9">
        <v>29486.45</v>
      </c>
      <c r="X13" s="9">
        <v>36429.71</v>
      </c>
      <c r="Y13" s="9">
        <v>0</v>
      </c>
      <c r="Z13" s="9">
        <v>226344.34</v>
      </c>
      <c r="AA13" s="9">
        <v>0</v>
      </c>
      <c r="AB13" s="9">
        <v>0</v>
      </c>
      <c r="AC13" s="9">
        <v>14964.08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21">
        <v>4345004.84</v>
      </c>
      <c r="AK13" s="10"/>
      <c r="AL13" s="9">
        <v>2345809505.77</v>
      </c>
      <c r="AM13" s="9">
        <v>7255877.3200000003</v>
      </c>
      <c r="AN13" s="9">
        <v>79054234.189999998</v>
      </c>
      <c r="AO13" s="9">
        <v>45050172.57</v>
      </c>
      <c r="AP13" s="9">
        <v>145562631.33000001</v>
      </c>
      <c r="AQ13" s="9">
        <v>330752124.94</v>
      </c>
      <c r="AR13" s="9">
        <v>78558177.590000004</v>
      </c>
      <c r="AS13" s="9">
        <v>32408039.639999997</v>
      </c>
      <c r="AT13" s="9">
        <v>10462778.570000002</v>
      </c>
      <c r="AU13" s="9">
        <v>97874619.569999993</v>
      </c>
      <c r="AV13" s="9">
        <v>61151983.360000007</v>
      </c>
      <c r="AW13" s="9">
        <v>1260262.2</v>
      </c>
      <c r="AX13" s="9">
        <v>349879469.94999999</v>
      </c>
      <c r="AY13" s="9">
        <v>498111.01000000007</v>
      </c>
      <c r="AZ13" s="9">
        <v>757294.39</v>
      </c>
      <c r="BA13" s="21">
        <v>3586335282.4000006</v>
      </c>
      <c r="BB13" s="10"/>
      <c r="BC13" s="9">
        <v>2617675.59</v>
      </c>
      <c r="BD13" s="9">
        <v>0</v>
      </c>
      <c r="BE13" s="9">
        <v>0</v>
      </c>
      <c r="BF13" s="9">
        <v>0</v>
      </c>
      <c r="BG13" s="9">
        <v>0</v>
      </c>
      <c r="BH13" s="9">
        <v>173232.48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21">
        <v>2790908.07</v>
      </c>
      <c r="BS13" s="10"/>
      <c r="BT13" s="9">
        <v>2352464961.6200004</v>
      </c>
      <c r="BU13" s="9">
        <v>7255877.3200000003</v>
      </c>
      <c r="BV13" s="9">
        <v>79083720.640000001</v>
      </c>
      <c r="BW13" s="9">
        <v>45086602.280000001</v>
      </c>
      <c r="BX13" s="9">
        <v>145562631.33000001</v>
      </c>
      <c r="BY13" s="9">
        <v>331151701.75999999</v>
      </c>
      <c r="BZ13" s="9">
        <v>78558177.590000004</v>
      </c>
      <c r="CA13" s="9">
        <v>32408039.639999997</v>
      </c>
      <c r="CB13" s="9">
        <v>10477742.650000002</v>
      </c>
      <c r="CC13" s="9">
        <v>97874619.569999993</v>
      </c>
      <c r="CD13" s="9">
        <v>61151983.360000007</v>
      </c>
      <c r="CE13" s="9">
        <v>1260262.2</v>
      </c>
      <c r="CF13" s="9">
        <v>349879469.94999999</v>
      </c>
      <c r="CG13" s="9">
        <v>498111.01000000007</v>
      </c>
      <c r="CH13" s="9">
        <v>757294.39</v>
      </c>
      <c r="CI13" s="21">
        <v>3593471195.3100009</v>
      </c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</row>
    <row r="14" spans="1:290" ht="12.75" customHeight="1" x14ac:dyDescent="0.2">
      <c r="A14" s="8" t="s">
        <v>41</v>
      </c>
      <c r="B14" s="17">
        <v>1009</v>
      </c>
      <c r="C14" s="18" t="s">
        <v>34</v>
      </c>
      <c r="D14" s="9">
        <v>10702778.99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21">
        <v>10702778.99</v>
      </c>
      <c r="T14" s="10"/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21">
        <v>0</v>
      </c>
      <c r="AK14" s="10"/>
      <c r="AL14" s="9">
        <v>6558596120.0199995</v>
      </c>
      <c r="AM14" s="9">
        <v>10391733.699999999</v>
      </c>
      <c r="AN14" s="9">
        <v>21613730.309999999</v>
      </c>
      <c r="AO14" s="9">
        <v>14878662.380000001</v>
      </c>
      <c r="AP14" s="9">
        <v>85913484.99000001</v>
      </c>
      <c r="AQ14" s="9">
        <v>1153178061.52</v>
      </c>
      <c r="AR14" s="9">
        <v>636409414.46999991</v>
      </c>
      <c r="AS14" s="9">
        <v>4417454.33</v>
      </c>
      <c r="AT14" s="9">
        <v>338365667.52999997</v>
      </c>
      <c r="AU14" s="9">
        <v>129984902.53</v>
      </c>
      <c r="AV14" s="9">
        <v>36493510.140000001</v>
      </c>
      <c r="AW14" s="9">
        <v>5459000.54</v>
      </c>
      <c r="AX14" s="9">
        <v>556843712.74000001</v>
      </c>
      <c r="AY14" s="9">
        <v>4248015.9800000004</v>
      </c>
      <c r="AZ14" s="9">
        <v>448122.98</v>
      </c>
      <c r="BA14" s="21">
        <v>9557241594.1599998</v>
      </c>
      <c r="BB14" s="10"/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21">
        <v>0</v>
      </c>
      <c r="BS14" s="10"/>
      <c r="BT14" s="9">
        <v>6569298899.0099993</v>
      </c>
      <c r="BU14" s="9">
        <v>10391733.699999999</v>
      </c>
      <c r="BV14" s="9">
        <v>21613730.309999999</v>
      </c>
      <c r="BW14" s="9">
        <v>14878662.380000001</v>
      </c>
      <c r="BX14" s="9">
        <v>85913484.99000001</v>
      </c>
      <c r="BY14" s="9">
        <v>1153178061.52</v>
      </c>
      <c r="BZ14" s="9">
        <v>636409414.46999991</v>
      </c>
      <c r="CA14" s="9">
        <v>4417454.33</v>
      </c>
      <c r="CB14" s="9">
        <v>338365667.52999997</v>
      </c>
      <c r="CC14" s="9">
        <v>129984902.53</v>
      </c>
      <c r="CD14" s="9">
        <v>36493510.140000001</v>
      </c>
      <c r="CE14" s="9">
        <v>5459000.54</v>
      </c>
      <c r="CF14" s="9">
        <v>556843712.74000001</v>
      </c>
      <c r="CG14" s="9">
        <v>4248015.9800000004</v>
      </c>
      <c r="CH14" s="9">
        <v>448122.98</v>
      </c>
      <c r="CI14" s="21">
        <v>9567944373.1499996</v>
      </c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</row>
    <row r="15" spans="1:290" ht="12.75" customHeight="1" x14ac:dyDescent="0.2">
      <c r="A15" s="8" t="s">
        <v>42</v>
      </c>
      <c r="B15" s="17">
        <v>1010</v>
      </c>
      <c r="C15" s="18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21">
        <v>0</v>
      </c>
      <c r="T15" s="10"/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21">
        <v>0</v>
      </c>
      <c r="AK15" s="10"/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21">
        <v>0</v>
      </c>
      <c r="BB15" s="10"/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21">
        <v>0</v>
      </c>
      <c r="BS15" s="10"/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21">
        <v>0</v>
      </c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</row>
    <row r="16" spans="1:290" ht="12.75" customHeight="1" x14ac:dyDescent="0.2">
      <c r="A16" s="8" t="s">
        <v>43</v>
      </c>
      <c r="B16" s="17">
        <v>1011</v>
      </c>
      <c r="C16" s="18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21">
        <v>0</v>
      </c>
      <c r="T16" s="10"/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21">
        <v>0</v>
      </c>
      <c r="AK16" s="10"/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21">
        <v>0</v>
      </c>
      <c r="BB16" s="10"/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21">
        <v>0</v>
      </c>
      <c r="BS16" s="10"/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21">
        <v>0</v>
      </c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</row>
    <row r="17" spans="1:290" ht="12.75" customHeight="1" x14ac:dyDescent="0.2">
      <c r="A17" s="8" t="s">
        <v>44</v>
      </c>
      <c r="B17" s="17">
        <v>1012</v>
      </c>
      <c r="C17" s="18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1">
        <v>0</v>
      </c>
      <c r="T17" s="10"/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21">
        <v>0</v>
      </c>
      <c r="AK17" s="10"/>
      <c r="AL17" s="9">
        <v>21627355.27</v>
      </c>
      <c r="AM17" s="9">
        <v>0</v>
      </c>
      <c r="AN17" s="9">
        <v>5419.03</v>
      </c>
      <c r="AO17" s="9">
        <v>0</v>
      </c>
      <c r="AP17" s="9">
        <v>0</v>
      </c>
      <c r="AQ17" s="9">
        <v>5569464.8399999999</v>
      </c>
      <c r="AR17" s="9">
        <v>347643.09</v>
      </c>
      <c r="AS17" s="9">
        <v>0</v>
      </c>
      <c r="AT17" s="9">
        <v>6429977.9800000004</v>
      </c>
      <c r="AU17" s="9">
        <v>17704.940000000002</v>
      </c>
      <c r="AV17" s="9">
        <v>8763649.6600000001</v>
      </c>
      <c r="AW17" s="9">
        <v>0</v>
      </c>
      <c r="AX17" s="9">
        <v>5988602.1100000003</v>
      </c>
      <c r="AY17" s="9">
        <v>381109.28</v>
      </c>
      <c r="AZ17" s="9">
        <v>2508.62</v>
      </c>
      <c r="BA17" s="21">
        <v>49133434.82</v>
      </c>
      <c r="BB17" s="10"/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21">
        <v>0</v>
      </c>
      <c r="BS17" s="10"/>
      <c r="BT17" s="9">
        <v>21627355.27</v>
      </c>
      <c r="BU17" s="9">
        <v>0</v>
      </c>
      <c r="BV17" s="9">
        <v>5419.03</v>
      </c>
      <c r="BW17" s="9">
        <v>0</v>
      </c>
      <c r="BX17" s="9">
        <v>0</v>
      </c>
      <c r="BY17" s="9">
        <v>5569464.8399999999</v>
      </c>
      <c r="BZ17" s="9">
        <v>347643.09</v>
      </c>
      <c r="CA17" s="9">
        <v>0</v>
      </c>
      <c r="CB17" s="9">
        <v>6429977.9800000004</v>
      </c>
      <c r="CC17" s="9">
        <v>17704.940000000002</v>
      </c>
      <c r="CD17" s="9">
        <v>8763649.6600000001</v>
      </c>
      <c r="CE17" s="9">
        <v>0</v>
      </c>
      <c r="CF17" s="9">
        <v>5988602.1100000003</v>
      </c>
      <c r="CG17" s="9">
        <v>381109.28</v>
      </c>
      <c r="CH17" s="9">
        <v>2508.62</v>
      </c>
      <c r="CI17" s="21">
        <v>49133434.82</v>
      </c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</row>
    <row r="18" spans="1:290" ht="12.75" customHeight="1" x14ac:dyDescent="0.2">
      <c r="A18" s="8" t="s">
        <v>45</v>
      </c>
      <c r="B18" s="17">
        <v>1013</v>
      </c>
      <c r="C18" s="18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21">
        <v>0</v>
      </c>
      <c r="T18" s="10"/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21">
        <v>0</v>
      </c>
      <c r="AK18" s="10"/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21">
        <v>0</v>
      </c>
      <c r="BB18" s="10"/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21">
        <v>0</v>
      </c>
      <c r="BS18" s="10"/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21">
        <v>0</v>
      </c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</row>
    <row r="19" spans="1:290" ht="12.75" customHeight="1" x14ac:dyDescent="0.2">
      <c r="A19" s="8" t="s">
        <v>47</v>
      </c>
      <c r="B19" s="17">
        <v>1016</v>
      </c>
      <c r="C19" s="18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21">
        <v>0</v>
      </c>
      <c r="T19" s="10"/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21">
        <v>0</v>
      </c>
      <c r="AK19" s="10"/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21">
        <v>0</v>
      </c>
      <c r="BB19" s="10"/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21">
        <v>0</v>
      </c>
      <c r="BS19" s="10"/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21">
        <v>0</v>
      </c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</row>
    <row r="20" spans="1:290" ht="12.75" customHeight="1" x14ac:dyDescent="0.2">
      <c r="A20" s="8" t="s">
        <v>48</v>
      </c>
      <c r="B20" s="17">
        <v>1017</v>
      </c>
      <c r="C20" s="18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21">
        <v>0</v>
      </c>
      <c r="T20" s="10"/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21">
        <v>0</v>
      </c>
      <c r="AK20" s="10"/>
      <c r="AL20" s="9">
        <v>1782885629.1299999</v>
      </c>
      <c r="AM20" s="9">
        <v>0</v>
      </c>
      <c r="AN20" s="9">
        <v>27734162.310000002</v>
      </c>
      <c r="AO20" s="9">
        <v>10486102.890000001</v>
      </c>
      <c r="AP20" s="9">
        <v>17546506.199999999</v>
      </c>
      <c r="AQ20" s="9">
        <v>452767775.08999997</v>
      </c>
      <c r="AR20" s="9">
        <v>134194378.89</v>
      </c>
      <c r="AS20" s="9">
        <v>2060901.5</v>
      </c>
      <c r="AT20" s="9">
        <v>4553327.3599999994</v>
      </c>
      <c r="AU20" s="9">
        <v>20335525.780000001</v>
      </c>
      <c r="AV20" s="9">
        <v>1971067.73</v>
      </c>
      <c r="AW20" s="9">
        <v>1084589.6299999999</v>
      </c>
      <c r="AX20" s="9">
        <v>99257259.210000008</v>
      </c>
      <c r="AY20" s="9">
        <v>0</v>
      </c>
      <c r="AZ20" s="9">
        <v>0</v>
      </c>
      <c r="BA20" s="21">
        <v>2554877225.7200003</v>
      </c>
      <c r="BB20" s="10"/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21">
        <v>0</v>
      </c>
      <c r="BS20" s="10"/>
      <c r="BT20" s="9">
        <v>1782885629.1299999</v>
      </c>
      <c r="BU20" s="9">
        <v>0</v>
      </c>
      <c r="BV20" s="9">
        <v>27734162.310000002</v>
      </c>
      <c r="BW20" s="9">
        <v>10486102.890000001</v>
      </c>
      <c r="BX20" s="9">
        <v>17546506.199999999</v>
      </c>
      <c r="BY20" s="9">
        <v>452767775.08999997</v>
      </c>
      <c r="BZ20" s="9">
        <v>134194378.89</v>
      </c>
      <c r="CA20" s="9">
        <v>2060901.5</v>
      </c>
      <c r="CB20" s="9">
        <v>4553327.3599999994</v>
      </c>
      <c r="CC20" s="9">
        <v>20335525.780000001</v>
      </c>
      <c r="CD20" s="9">
        <v>1971067.73</v>
      </c>
      <c r="CE20" s="9">
        <v>1084589.6299999999</v>
      </c>
      <c r="CF20" s="9">
        <v>99257259.210000008</v>
      </c>
      <c r="CG20" s="9">
        <v>0</v>
      </c>
      <c r="CH20" s="9">
        <v>0</v>
      </c>
      <c r="CI20" s="21">
        <v>2554877225.7200003</v>
      </c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</row>
    <row r="21" spans="1:290" ht="12.75" customHeight="1" x14ac:dyDescent="0.2">
      <c r="A21" s="8" t="s">
        <v>49</v>
      </c>
      <c r="B21" s="17">
        <v>1018</v>
      </c>
      <c r="C21" s="18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21">
        <v>0</v>
      </c>
      <c r="T21" s="10"/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21">
        <v>0</v>
      </c>
      <c r="AK21" s="10"/>
      <c r="AL21" s="9">
        <v>254908721.46000001</v>
      </c>
      <c r="AM21" s="9">
        <v>0</v>
      </c>
      <c r="AN21" s="9">
        <v>3603546.01</v>
      </c>
      <c r="AO21" s="9">
        <v>1631499.79</v>
      </c>
      <c r="AP21" s="9">
        <v>1272310.52</v>
      </c>
      <c r="AQ21" s="9">
        <v>52821666.710000001</v>
      </c>
      <c r="AR21" s="9">
        <v>9450458.9700000007</v>
      </c>
      <c r="AS21" s="9">
        <v>657315.4</v>
      </c>
      <c r="AT21" s="9">
        <v>205066.47</v>
      </c>
      <c r="AU21" s="9">
        <v>1120771.23</v>
      </c>
      <c r="AV21" s="9">
        <v>29174.6</v>
      </c>
      <c r="AW21" s="9">
        <v>370521.62</v>
      </c>
      <c r="AX21" s="9">
        <v>2343909.44</v>
      </c>
      <c r="AY21" s="9">
        <v>542976.18000000005</v>
      </c>
      <c r="AZ21" s="9">
        <v>0</v>
      </c>
      <c r="BA21" s="21">
        <v>328957938.4000001</v>
      </c>
      <c r="BB21" s="10"/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21">
        <v>0</v>
      </c>
      <c r="BS21" s="10"/>
      <c r="BT21" s="9">
        <v>254908721.46000001</v>
      </c>
      <c r="BU21" s="9">
        <v>0</v>
      </c>
      <c r="BV21" s="9">
        <v>3603546.01</v>
      </c>
      <c r="BW21" s="9">
        <v>1631499.79</v>
      </c>
      <c r="BX21" s="9">
        <v>1272310.52</v>
      </c>
      <c r="BY21" s="9">
        <v>52821666.710000001</v>
      </c>
      <c r="BZ21" s="9">
        <v>9450458.9700000007</v>
      </c>
      <c r="CA21" s="9">
        <v>657315.4</v>
      </c>
      <c r="CB21" s="9">
        <v>205066.47</v>
      </c>
      <c r="CC21" s="9">
        <v>1120771.23</v>
      </c>
      <c r="CD21" s="9">
        <v>29174.6</v>
      </c>
      <c r="CE21" s="9">
        <v>370521.62</v>
      </c>
      <c r="CF21" s="9">
        <v>2343909.44</v>
      </c>
      <c r="CG21" s="9">
        <v>542976.18000000005</v>
      </c>
      <c r="CH21" s="9">
        <v>0</v>
      </c>
      <c r="CI21" s="21">
        <v>328957938.4000001</v>
      </c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</row>
    <row r="22" spans="1:290" ht="12.75" customHeight="1" x14ac:dyDescent="0.2">
      <c r="A22" s="8" t="s">
        <v>50</v>
      </c>
      <c r="B22" s="17">
        <v>1020</v>
      </c>
      <c r="C22" s="18" t="s">
        <v>34</v>
      </c>
      <c r="D22" s="9">
        <v>35505.89</v>
      </c>
      <c r="E22" s="9">
        <v>0</v>
      </c>
      <c r="F22" s="9">
        <v>0</v>
      </c>
      <c r="G22" s="9">
        <v>0</v>
      </c>
      <c r="H22" s="9">
        <v>0</v>
      </c>
      <c r="I22" s="9">
        <v>8606.07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21">
        <v>44111.96</v>
      </c>
      <c r="T22" s="10"/>
      <c r="U22" s="9">
        <v>292192762.63999999</v>
      </c>
      <c r="V22" s="9">
        <v>4224</v>
      </c>
      <c r="W22" s="9">
        <v>52458.9</v>
      </c>
      <c r="X22" s="9">
        <v>3799313.51</v>
      </c>
      <c r="Y22" s="9">
        <v>658061.30000000005</v>
      </c>
      <c r="Z22" s="9">
        <v>6370576.8300000001</v>
      </c>
      <c r="AA22" s="9">
        <v>7146582.8899999997</v>
      </c>
      <c r="AB22" s="9">
        <v>0</v>
      </c>
      <c r="AC22" s="9">
        <v>7178.6</v>
      </c>
      <c r="AD22" s="9">
        <v>7663854.2800000003</v>
      </c>
      <c r="AE22" s="9">
        <v>217157.82</v>
      </c>
      <c r="AF22" s="9">
        <v>0</v>
      </c>
      <c r="AG22" s="9">
        <v>488155.8</v>
      </c>
      <c r="AH22" s="9">
        <v>1542151.96</v>
      </c>
      <c r="AI22" s="9">
        <v>105721.12</v>
      </c>
      <c r="AJ22" s="21">
        <v>320248199.64999992</v>
      </c>
      <c r="AK22" s="10"/>
      <c r="AL22" s="9">
        <v>5757810944.5599995</v>
      </c>
      <c r="AM22" s="9">
        <v>767208.27</v>
      </c>
      <c r="AN22" s="9">
        <v>164948049.69</v>
      </c>
      <c r="AO22" s="9">
        <v>88070327.819999993</v>
      </c>
      <c r="AP22" s="9">
        <v>419548141.14999998</v>
      </c>
      <c r="AQ22" s="9">
        <v>960873716.59000003</v>
      </c>
      <c r="AR22" s="9">
        <v>804093848.94000006</v>
      </c>
      <c r="AS22" s="9">
        <v>27239239.09</v>
      </c>
      <c r="AT22" s="9">
        <v>2018105115.0799999</v>
      </c>
      <c r="AU22" s="9">
        <v>230781235.97</v>
      </c>
      <c r="AV22" s="9">
        <v>2925238.71</v>
      </c>
      <c r="AW22" s="9">
        <v>15967372.529999999</v>
      </c>
      <c r="AX22" s="9">
        <v>623802569.46000004</v>
      </c>
      <c r="AY22" s="9">
        <v>24163650.960000001</v>
      </c>
      <c r="AZ22" s="9">
        <v>8978431.5999999996</v>
      </c>
      <c r="BA22" s="21">
        <v>11148075090.419996</v>
      </c>
      <c r="BB22" s="10"/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21">
        <v>0</v>
      </c>
      <c r="BS22" s="10"/>
      <c r="BT22" s="9">
        <v>6050039213.0899992</v>
      </c>
      <c r="BU22" s="9">
        <v>771432.27</v>
      </c>
      <c r="BV22" s="9">
        <v>165000508.59</v>
      </c>
      <c r="BW22" s="9">
        <v>91869641.329999998</v>
      </c>
      <c r="BX22" s="9">
        <v>420206202.44999999</v>
      </c>
      <c r="BY22" s="9">
        <v>967252899.49000001</v>
      </c>
      <c r="BZ22" s="9">
        <v>811240431.83000004</v>
      </c>
      <c r="CA22" s="9">
        <v>27239239.09</v>
      </c>
      <c r="CB22" s="9">
        <v>2018112293.6799998</v>
      </c>
      <c r="CC22" s="9">
        <v>238445090.25</v>
      </c>
      <c r="CD22" s="9">
        <v>3142396.53</v>
      </c>
      <c r="CE22" s="9">
        <v>15967372.529999999</v>
      </c>
      <c r="CF22" s="9">
        <v>624290725.25999999</v>
      </c>
      <c r="CG22" s="9">
        <v>25705802.920000002</v>
      </c>
      <c r="CH22" s="9">
        <v>9084152.7199999988</v>
      </c>
      <c r="CI22" s="21">
        <v>11468367402.030001</v>
      </c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</row>
    <row r="23" spans="1:290" ht="12.75" customHeight="1" x14ac:dyDescent="0.2">
      <c r="A23" s="8" t="s">
        <v>51</v>
      </c>
      <c r="B23" s="17">
        <v>1022</v>
      </c>
      <c r="C23" s="18" t="s">
        <v>34</v>
      </c>
      <c r="D23" s="9">
        <v>27091496.52</v>
      </c>
      <c r="E23" s="9">
        <v>72170.64</v>
      </c>
      <c r="F23" s="9">
        <v>180380.78</v>
      </c>
      <c r="G23" s="9">
        <v>9957.99</v>
      </c>
      <c r="H23" s="9">
        <v>0</v>
      </c>
      <c r="I23" s="9">
        <v>6032329.2199999997</v>
      </c>
      <c r="J23" s="9">
        <v>256845.1</v>
      </c>
      <c r="K23" s="9">
        <v>0</v>
      </c>
      <c r="L23" s="9">
        <v>0</v>
      </c>
      <c r="M23" s="9">
        <v>5100</v>
      </c>
      <c r="N23" s="9">
        <v>0</v>
      </c>
      <c r="O23" s="9">
        <v>4748.67</v>
      </c>
      <c r="P23" s="9">
        <v>235076.36</v>
      </c>
      <c r="Q23" s="9">
        <v>20914.34</v>
      </c>
      <c r="R23" s="9">
        <v>0</v>
      </c>
      <c r="S23" s="21">
        <v>33909019.620000005</v>
      </c>
      <c r="T23" s="10"/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21">
        <v>0</v>
      </c>
      <c r="AK23" s="10"/>
      <c r="AL23" s="9">
        <v>5704220458.5900002</v>
      </c>
      <c r="AM23" s="9">
        <v>27867821.739999998</v>
      </c>
      <c r="AN23" s="9">
        <v>163813698.97</v>
      </c>
      <c r="AO23" s="9">
        <v>126611529.11</v>
      </c>
      <c r="AP23" s="9">
        <v>250785919.08000001</v>
      </c>
      <c r="AQ23" s="9">
        <v>806539893.20000005</v>
      </c>
      <c r="AR23" s="9">
        <v>1316171017.73</v>
      </c>
      <c r="AS23" s="9">
        <v>44496276.850000001</v>
      </c>
      <c r="AT23" s="9">
        <v>27670887.829999998</v>
      </c>
      <c r="AU23" s="9">
        <v>486513364.08999997</v>
      </c>
      <c r="AV23" s="9">
        <v>4188696.53</v>
      </c>
      <c r="AW23" s="9">
        <v>57405844.890000001</v>
      </c>
      <c r="AX23" s="9">
        <v>2606134470.52</v>
      </c>
      <c r="AY23" s="9">
        <v>50835631.43</v>
      </c>
      <c r="AZ23" s="9">
        <v>28004153.57</v>
      </c>
      <c r="BA23" s="21">
        <v>11701259664.130001</v>
      </c>
      <c r="BB23" s="10"/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21">
        <v>0</v>
      </c>
      <c r="BS23" s="10"/>
      <c r="BT23" s="9">
        <v>5731311955.1100006</v>
      </c>
      <c r="BU23" s="9">
        <v>27939992.379999999</v>
      </c>
      <c r="BV23" s="9">
        <v>163994079.75</v>
      </c>
      <c r="BW23" s="9">
        <v>126621487.09999999</v>
      </c>
      <c r="BX23" s="9">
        <v>250785919.08000001</v>
      </c>
      <c r="BY23" s="9">
        <v>812572222.42000008</v>
      </c>
      <c r="BZ23" s="9">
        <v>1316427862.8299999</v>
      </c>
      <c r="CA23" s="9">
        <v>44496276.850000001</v>
      </c>
      <c r="CB23" s="9">
        <v>27670887.829999998</v>
      </c>
      <c r="CC23" s="9">
        <v>486518464.08999997</v>
      </c>
      <c r="CD23" s="9">
        <v>4188696.53</v>
      </c>
      <c r="CE23" s="9">
        <v>57410593.560000002</v>
      </c>
      <c r="CF23" s="9">
        <v>2606369546.8800001</v>
      </c>
      <c r="CG23" s="9">
        <v>50856545.770000003</v>
      </c>
      <c r="CH23" s="9">
        <v>28004153.57</v>
      </c>
      <c r="CI23" s="21">
        <v>11735168683.75</v>
      </c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</row>
    <row r="24" spans="1:290" ht="12.75" customHeight="1" x14ac:dyDescent="0.2">
      <c r="A24" s="8" t="s">
        <v>52</v>
      </c>
      <c r="B24" s="17">
        <v>1025</v>
      </c>
      <c r="C24" s="18" t="s">
        <v>34</v>
      </c>
      <c r="D24" s="9">
        <v>372057.09</v>
      </c>
      <c r="E24" s="9">
        <v>0</v>
      </c>
      <c r="F24" s="9">
        <v>0</v>
      </c>
      <c r="G24" s="9">
        <v>0</v>
      </c>
      <c r="H24" s="9">
        <v>0</v>
      </c>
      <c r="I24" s="9">
        <v>2095849.68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21">
        <v>2467906.77</v>
      </c>
      <c r="T24" s="10"/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21">
        <v>0</v>
      </c>
      <c r="AK24" s="10"/>
      <c r="AL24" s="9">
        <v>752092067.85999203</v>
      </c>
      <c r="AM24" s="9">
        <v>0</v>
      </c>
      <c r="AN24" s="9">
        <v>13938983.32</v>
      </c>
      <c r="AO24" s="9">
        <v>6126003.6600000001</v>
      </c>
      <c r="AP24" s="9">
        <v>23670929.010000002</v>
      </c>
      <c r="AQ24" s="9">
        <v>128817952.54000001</v>
      </c>
      <c r="AR24" s="9">
        <v>15660274.560000001</v>
      </c>
      <c r="AS24" s="9">
        <v>428051.28</v>
      </c>
      <c r="AT24" s="9">
        <v>59681842.220003001</v>
      </c>
      <c r="AU24" s="9">
        <v>5912128.6699999999</v>
      </c>
      <c r="AV24" s="9">
        <v>678184.12</v>
      </c>
      <c r="AW24" s="9">
        <v>10138578.859999999</v>
      </c>
      <c r="AX24" s="9">
        <v>14734641.720000001</v>
      </c>
      <c r="AY24" s="9">
        <v>1305493.3500000001</v>
      </c>
      <c r="AZ24" s="9">
        <v>11256483.789999999</v>
      </c>
      <c r="BA24" s="21">
        <v>1044441614.9599949</v>
      </c>
      <c r="BB24" s="10"/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21">
        <v>0</v>
      </c>
      <c r="BS24" s="10"/>
      <c r="BT24" s="9">
        <v>752464124.94999206</v>
      </c>
      <c r="BU24" s="9">
        <v>0</v>
      </c>
      <c r="BV24" s="9">
        <v>13938983.32</v>
      </c>
      <c r="BW24" s="9">
        <v>6126003.6600000001</v>
      </c>
      <c r="BX24" s="9">
        <v>23670929.010000002</v>
      </c>
      <c r="BY24" s="9">
        <v>130913802.22000001</v>
      </c>
      <c r="BZ24" s="9">
        <v>15660274.560000001</v>
      </c>
      <c r="CA24" s="9">
        <v>428051.28</v>
      </c>
      <c r="CB24" s="9">
        <v>59681842.220003001</v>
      </c>
      <c r="CC24" s="9">
        <v>5912128.6699999999</v>
      </c>
      <c r="CD24" s="9">
        <v>678184.12</v>
      </c>
      <c r="CE24" s="9">
        <v>10138578.859999999</v>
      </c>
      <c r="CF24" s="9">
        <v>14734641.720000001</v>
      </c>
      <c r="CG24" s="9">
        <v>1305493.3500000001</v>
      </c>
      <c r="CH24" s="9">
        <v>11256483.789999999</v>
      </c>
      <c r="CI24" s="21">
        <v>1046909521.729995</v>
      </c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</row>
    <row r="25" spans="1:290" ht="12.75" customHeight="1" x14ac:dyDescent="0.2">
      <c r="A25" s="8" t="s">
        <v>53</v>
      </c>
      <c r="B25" s="17">
        <v>1027</v>
      </c>
      <c r="C25" s="18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21">
        <v>0</v>
      </c>
      <c r="T25" s="10"/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21">
        <v>0</v>
      </c>
      <c r="AK25" s="10"/>
      <c r="AL25" s="9">
        <v>1281078715.5007141</v>
      </c>
      <c r="AM25" s="9">
        <v>1466611.08</v>
      </c>
      <c r="AN25" s="9">
        <v>29098607.310000002</v>
      </c>
      <c r="AO25" s="9">
        <v>27880787.219999995</v>
      </c>
      <c r="AP25" s="9">
        <v>89664963.993399993</v>
      </c>
      <c r="AQ25" s="9">
        <v>176841451.48178601</v>
      </c>
      <c r="AR25" s="9">
        <v>260072246.79999995</v>
      </c>
      <c r="AS25" s="9">
        <v>9355318.4000000004</v>
      </c>
      <c r="AT25" s="9">
        <v>5158885.87</v>
      </c>
      <c r="AU25" s="9">
        <v>114615700.2141</v>
      </c>
      <c r="AV25" s="9">
        <v>2122265.4300000002</v>
      </c>
      <c r="AW25" s="9">
        <v>10736826.5</v>
      </c>
      <c r="AX25" s="9">
        <v>448146192.66999996</v>
      </c>
      <c r="AY25" s="9">
        <v>3997606.2599999988</v>
      </c>
      <c r="AZ25" s="9">
        <v>30750055.98</v>
      </c>
      <c r="BA25" s="21">
        <v>2490986234.71</v>
      </c>
      <c r="BB25" s="10"/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21">
        <v>0</v>
      </c>
      <c r="BS25" s="10"/>
      <c r="BT25" s="9">
        <v>1281078715.5007141</v>
      </c>
      <c r="BU25" s="9">
        <v>1466611.08</v>
      </c>
      <c r="BV25" s="9">
        <v>29098607.310000002</v>
      </c>
      <c r="BW25" s="9">
        <v>27880787.219999995</v>
      </c>
      <c r="BX25" s="9">
        <v>89664963.993399993</v>
      </c>
      <c r="BY25" s="9">
        <v>176841451.48178601</v>
      </c>
      <c r="BZ25" s="9">
        <v>260072246.79999995</v>
      </c>
      <c r="CA25" s="9">
        <v>9355318.4000000004</v>
      </c>
      <c r="CB25" s="9">
        <v>5158885.87</v>
      </c>
      <c r="CC25" s="9">
        <v>114615700.2141</v>
      </c>
      <c r="CD25" s="9">
        <v>2122265.4300000002</v>
      </c>
      <c r="CE25" s="9">
        <v>10736826.5</v>
      </c>
      <c r="CF25" s="9">
        <v>448146192.66999996</v>
      </c>
      <c r="CG25" s="9">
        <v>3997606.2599999988</v>
      </c>
      <c r="CH25" s="9">
        <v>30750055.98</v>
      </c>
      <c r="CI25" s="21">
        <v>2490986234.71</v>
      </c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</row>
    <row r="26" spans="1:290" ht="12.75" customHeight="1" x14ac:dyDescent="0.2">
      <c r="A26" s="8" t="s">
        <v>54</v>
      </c>
      <c r="B26" s="17">
        <v>1028</v>
      </c>
      <c r="C26" s="18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21">
        <v>0</v>
      </c>
      <c r="T26" s="10"/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21">
        <v>0</v>
      </c>
      <c r="AK26" s="10"/>
      <c r="AL26" s="9">
        <v>948515525.68999994</v>
      </c>
      <c r="AM26" s="9">
        <v>0</v>
      </c>
      <c r="AN26" s="9">
        <v>2134564.65</v>
      </c>
      <c r="AO26" s="9">
        <v>509414.31</v>
      </c>
      <c r="AP26" s="9">
        <v>3872909.112011</v>
      </c>
      <c r="AQ26" s="9">
        <v>200033454.97999999</v>
      </c>
      <c r="AR26" s="9">
        <v>81935440.558580011</v>
      </c>
      <c r="AS26" s="9">
        <v>757641.07</v>
      </c>
      <c r="AT26" s="9">
        <v>1728484.79</v>
      </c>
      <c r="AU26" s="9">
        <v>7987489.6566880001</v>
      </c>
      <c r="AV26" s="9">
        <v>4990908.55</v>
      </c>
      <c r="AW26" s="9">
        <v>479623.86</v>
      </c>
      <c r="AX26" s="9">
        <v>18442661.245451</v>
      </c>
      <c r="AY26" s="9">
        <v>162904.41</v>
      </c>
      <c r="AZ26" s="9">
        <v>0</v>
      </c>
      <c r="BA26" s="21">
        <v>1271551022.8827295</v>
      </c>
      <c r="BB26" s="10"/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21">
        <v>0</v>
      </c>
      <c r="BS26" s="10"/>
      <c r="BT26" s="9">
        <v>948515525.68999994</v>
      </c>
      <c r="BU26" s="9">
        <v>0</v>
      </c>
      <c r="BV26" s="9">
        <v>2134564.65</v>
      </c>
      <c r="BW26" s="9">
        <v>509414.31</v>
      </c>
      <c r="BX26" s="9">
        <v>3872909.112011</v>
      </c>
      <c r="BY26" s="9">
        <v>200033454.97999999</v>
      </c>
      <c r="BZ26" s="9">
        <v>81935440.558580011</v>
      </c>
      <c r="CA26" s="9">
        <v>757641.07</v>
      </c>
      <c r="CB26" s="9">
        <v>1728484.79</v>
      </c>
      <c r="CC26" s="9">
        <v>7987489.6566880001</v>
      </c>
      <c r="CD26" s="9">
        <v>4990908.55</v>
      </c>
      <c r="CE26" s="9">
        <v>479623.86</v>
      </c>
      <c r="CF26" s="9">
        <v>18442661.245451</v>
      </c>
      <c r="CG26" s="9">
        <v>162904.41</v>
      </c>
      <c r="CH26" s="9">
        <v>0</v>
      </c>
      <c r="CI26" s="21">
        <v>1271551022.8827295</v>
      </c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</row>
    <row r="27" spans="1:290" ht="12.75" customHeight="1" x14ac:dyDescent="0.2">
      <c r="A27" s="8" t="s">
        <v>55</v>
      </c>
      <c r="B27" s="17">
        <v>1030</v>
      </c>
      <c r="C27" s="18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21">
        <v>0</v>
      </c>
      <c r="T27" s="10"/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21">
        <v>0</v>
      </c>
      <c r="AK27" s="10"/>
      <c r="AL27" s="9">
        <v>2839945101.2592001</v>
      </c>
      <c r="AM27" s="9">
        <v>0</v>
      </c>
      <c r="AN27" s="9">
        <v>45578174.470000014</v>
      </c>
      <c r="AO27" s="9">
        <v>3543457.3</v>
      </c>
      <c r="AP27" s="9">
        <v>2114208.6099999994</v>
      </c>
      <c r="AQ27" s="9">
        <v>541646608.33001661</v>
      </c>
      <c r="AR27" s="9">
        <v>37095141.419999994</v>
      </c>
      <c r="AS27" s="9">
        <v>138914.52000000002</v>
      </c>
      <c r="AT27" s="9">
        <v>5383728</v>
      </c>
      <c r="AU27" s="9">
        <v>4966780.01</v>
      </c>
      <c r="AV27" s="9">
        <v>123838.12</v>
      </c>
      <c r="AW27" s="9">
        <v>79117.400000000009</v>
      </c>
      <c r="AX27" s="9">
        <v>29475867.140000001</v>
      </c>
      <c r="AY27" s="9">
        <v>537385.36</v>
      </c>
      <c r="AZ27" s="9">
        <v>376242.98000000004</v>
      </c>
      <c r="BA27" s="21">
        <v>3511004564.9192171</v>
      </c>
      <c r="BB27" s="10"/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21">
        <v>0</v>
      </c>
      <c r="BS27" s="10"/>
      <c r="BT27" s="9">
        <v>2839945101.2592001</v>
      </c>
      <c r="BU27" s="9">
        <v>0</v>
      </c>
      <c r="BV27" s="9">
        <v>45578174.470000014</v>
      </c>
      <c r="BW27" s="9">
        <v>3543457.3</v>
      </c>
      <c r="BX27" s="9">
        <v>2114208.6099999994</v>
      </c>
      <c r="BY27" s="9">
        <v>541646608.33001661</v>
      </c>
      <c r="BZ27" s="9">
        <v>37095141.419999994</v>
      </c>
      <c r="CA27" s="9">
        <v>138914.52000000002</v>
      </c>
      <c r="CB27" s="9">
        <v>5383728</v>
      </c>
      <c r="CC27" s="9">
        <v>4966780.01</v>
      </c>
      <c r="CD27" s="9">
        <v>123838.12</v>
      </c>
      <c r="CE27" s="9">
        <v>79117.400000000009</v>
      </c>
      <c r="CF27" s="9">
        <v>29475867.140000001</v>
      </c>
      <c r="CG27" s="9">
        <v>537385.36</v>
      </c>
      <c r="CH27" s="9">
        <v>376242.98000000004</v>
      </c>
      <c r="CI27" s="21">
        <v>3511004564.9192171</v>
      </c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</row>
    <row r="28" spans="1:290" ht="12.75" customHeight="1" x14ac:dyDescent="0.2">
      <c r="A28" s="8" t="s">
        <v>56</v>
      </c>
      <c r="B28" s="17">
        <v>1031</v>
      </c>
      <c r="C28" s="18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21">
        <v>0</v>
      </c>
      <c r="T28" s="10"/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21">
        <v>0</v>
      </c>
      <c r="AK28" s="10"/>
      <c r="AL28" s="9">
        <v>524657394.76999998</v>
      </c>
      <c r="AM28" s="9">
        <v>0</v>
      </c>
      <c r="AN28" s="9">
        <v>605013.51</v>
      </c>
      <c r="AO28" s="9">
        <v>0</v>
      </c>
      <c r="AP28" s="9">
        <v>0</v>
      </c>
      <c r="AQ28" s="9">
        <v>51453289.560000002</v>
      </c>
      <c r="AR28" s="9">
        <v>463120.48</v>
      </c>
      <c r="AS28" s="9">
        <v>0</v>
      </c>
      <c r="AT28" s="9">
        <v>0</v>
      </c>
      <c r="AU28" s="9">
        <v>87900</v>
      </c>
      <c r="AV28" s="9">
        <v>0</v>
      </c>
      <c r="AW28" s="9">
        <v>0</v>
      </c>
      <c r="AX28" s="9">
        <v>271898.64</v>
      </c>
      <c r="AY28" s="9">
        <v>226885.56</v>
      </c>
      <c r="AZ28" s="9">
        <v>0</v>
      </c>
      <c r="BA28" s="21">
        <v>577765502.51999986</v>
      </c>
      <c r="BB28" s="10"/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21">
        <v>0</v>
      </c>
      <c r="BS28" s="10"/>
      <c r="BT28" s="9">
        <v>524657394.76999998</v>
      </c>
      <c r="BU28" s="9">
        <v>0</v>
      </c>
      <c r="BV28" s="9">
        <v>605013.51</v>
      </c>
      <c r="BW28" s="9">
        <v>0</v>
      </c>
      <c r="BX28" s="9">
        <v>0</v>
      </c>
      <c r="BY28" s="9">
        <v>51453289.560000002</v>
      </c>
      <c r="BZ28" s="9">
        <v>463120.48</v>
      </c>
      <c r="CA28" s="9">
        <v>0</v>
      </c>
      <c r="CB28" s="9">
        <v>0</v>
      </c>
      <c r="CC28" s="9">
        <v>87900</v>
      </c>
      <c r="CD28" s="9">
        <v>0</v>
      </c>
      <c r="CE28" s="9">
        <v>0</v>
      </c>
      <c r="CF28" s="9">
        <v>271898.64</v>
      </c>
      <c r="CG28" s="9">
        <v>226885.56</v>
      </c>
      <c r="CH28" s="9">
        <v>0</v>
      </c>
      <c r="CI28" s="21">
        <v>577765502.51999986</v>
      </c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</row>
    <row r="29" spans="1:290" ht="12.75" customHeight="1" x14ac:dyDescent="0.2">
      <c r="A29" s="8" t="s">
        <v>57</v>
      </c>
      <c r="B29" s="17">
        <v>1032</v>
      </c>
      <c r="C29" s="18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21">
        <v>0</v>
      </c>
      <c r="T29" s="10"/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21">
        <v>0</v>
      </c>
      <c r="AK29" s="10"/>
      <c r="AL29" s="9">
        <v>4074565823.9798632</v>
      </c>
      <c r="AM29" s="9">
        <v>0</v>
      </c>
      <c r="AN29" s="9">
        <v>8542423.2100000009</v>
      </c>
      <c r="AO29" s="9">
        <v>1971464.0000000005</v>
      </c>
      <c r="AP29" s="9">
        <v>691605.85000000009</v>
      </c>
      <c r="AQ29" s="9">
        <v>516195740.6000002</v>
      </c>
      <c r="AR29" s="9">
        <v>13051685.32</v>
      </c>
      <c r="AS29" s="9">
        <v>1462872.4200000009</v>
      </c>
      <c r="AT29" s="9">
        <v>5786852.8899999987</v>
      </c>
      <c r="AU29" s="9">
        <v>3679223.3899999987</v>
      </c>
      <c r="AV29" s="9">
        <v>855593.26</v>
      </c>
      <c r="AW29" s="9">
        <v>208738.1</v>
      </c>
      <c r="AX29" s="9">
        <v>20692775.390000049</v>
      </c>
      <c r="AY29" s="9">
        <v>880601.64</v>
      </c>
      <c r="AZ29" s="9">
        <v>0</v>
      </c>
      <c r="BA29" s="21">
        <v>4648585400.0498648</v>
      </c>
      <c r="BB29" s="10"/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21">
        <v>0</v>
      </c>
      <c r="BS29" s="10"/>
      <c r="BT29" s="9">
        <v>4074565823.9798632</v>
      </c>
      <c r="BU29" s="9">
        <v>0</v>
      </c>
      <c r="BV29" s="9">
        <v>8542423.2100000009</v>
      </c>
      <c r="BW29" s="9">
        <v>1971464.0000000005</v>
      </c>
      <c r="BX29" s="9">
        <v>691605.85000000009</v>
      </c>
      <c r="BY29" s="9">
        <v>516195740.6000002</v>
      </c>
      <c r="BZ29" s="9">
        <v>13051685.32</v>
      </c>
      <c r="CA29" s="9">
        <v>1462872.4200000009</v>
      </c>
      <c r="CB29" s="9">
        <v>5786852.8899999987</v>
      </c>
      <c r="CC29" s="9">
        <v>3679223.3899999987</v>
      </c>
      <c r="CD29" s="9">
        <v>855593.26</v>
      </c>
      <c r="CE29" s="9">
        <v>208738.1</v>
      </c>
      <c r="CF29" s="9">
        <v>20692775.390000049</v>
      </c>
      <c r="CG29" s="9">
        <v>880601.64</v>
      </c>
      <c r="CH29" s="9">
        <v>0</v>
      </c>
      <c r="CI29" s="21">
        <v>4648585400.0498648</v>
      </c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</row>
    <row r="30" spans="1:290" ht="12.75" customHeight="1" x14ac:dyDescent="0.2">
      <c r="A30" s="8" t="s">
        <v>58</v>
      </c>
      <c r="B30" s="17">
        <v>1034</v>
      </c>
      <c r="C30" s="18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21">
        <v>0</v>
      </c>
      <c r="T30" s="10"/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21">
        <v>0</v>
      </c>
      <c r="AK30" s="10"/>
      <c r="AL30" s="9">
        <v>57580661.691999994</v>
      </c>
      <c r="AM30" s="9">
        <v>0</v>
      </c>
      <c r="AN30" s="9">
        <v>379196.59199999989</v>
      </c>
      <c r="AO30" s="9">
        <v>139826.11199999988</v>
      </c>
      <c r="AP30" s="9">
        <v>29853.991999999878</v>
      </c>
      <c r="AQ30" s="9">
        <v>8170952.3819999993</v>
      </c>
      <c r="AR30" s="9">
        <v>219551.23199999987</v>
      </c>
      <c r="AS30" s="9">
        <v>0</v>
      </c>
      <c r="AT30" s="9">
        <v>9959513.2320000008</v>
      </c>
      <c r="AU30" s="9">
        <v>161179.00199999986</v>
      </c>
      <c r="AV30" s="9">
        <v>14674.871999999879</v>
      </c>
      <c r="AW30" s="9">
        <v>0</v>
      </c>
      <c r="AX30" s="9">
        <v>1201362.112</v>
      </c>
      <c r="AY30" s="9">
        <v>0</v>
      </c>
      <c r="AZ30" s="9">
        <v>0</v>
      </c>
      <c r="BA30" s="21">
        <v>77856771.219999999</v>
      </c>
      <c r="BB30" s="10"/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21">
        <v>0</v>
      </c>
      <c r="BS30" s="10"/>
      <c r="BT30" s="9">
        <v>57580661.691999994</v>
      </c>
      <c r="BU30" s="9">
        <v>0</v>
      </c>
      <c r="BV30" s="9">
        <v>379196.59199999989</v>
      </c>
      <c r="BW30" s="9">
        <v>139826.11199999988</v>
      </c>
      <c r="BX30" s="9">
        <v>29853.991999999878</v>
      </c>
      <c r="BY30" s="9">
        <v>8170952.3819999993</v>
      </c>
      <c r="BZ30" s="9">
        <v>219551.23199999987</v>
      </c>
      <c r="CA30" s="9">
        <v>0</v>
      </c>
      <c r="CB30" s="9">
        <v>9959513.2320000008</v>
      </c>
      <c r="CC30" s="9">
        <v>161179.00199999986</v>
      </c>
      <c r="CD30" s="9">
        <v>14674.871999999879</v>
      </c>
      <c r="CE30" s="9">
        <v>0</v>
      </c>
      <c r="CF30" s="9">
        <v>1201362.112</v>
      </c>
      <c r="CG30" s="9">
        <v>0</v>
      </c>
      <c r="CH30" s="9">
        <v>0</v>
      </c>
      <c r="CI30" s="21">
        <v>77856771.219999999</v>
      </c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</row>
    <row r="31" spans="1:290" ht="12.75" customHeight="1" x14ac:dyDescent="0.2">
      <c r="A31" s="8" t="s">
        <v>59</v>
      </c>
      <c r="B31" s="17">
        <v>1035</v>
      </c>
      <c r="C31" s="18" t="s">
        <v>34</v>
      </c>
      <c r="D31" s="9">
        <v>4341851.07</v>
      </c>
      <c r="E31" s="9">
        <v>0</v>
      </c>
      <c r="F31" s="9">
        <v>0</v>
      </c>
      <c r="G31" s="9">
        <v>0</v>
      </c>
      <c r="H31" s="9">
        <v>0</v>
      </c>
      <c r="I31" s="9">
        <v>765225.26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21">
        <v>5107076.33</v>
      </c>
      <c r="T31" s="10"/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21">
        <v>0</v>
      </c>
      <c r="AK31" s="10"/>
      <c r="AL31" s="9">
        <v>6959201691.6399975</v>
      </c>
      <c r="AM31" s="9">
        <v>73475357.409999996</v>
      </c>
      <c r="AN31" s="9">
        <v>339097033.07999998</v>
      </c>
      <c r="AO31" s="9">
        <v>180298670.09</v>
      </c>
      <c r="AP31" s="9">
        <v>9532765.9700000007</v>
      </c>
      <c r="AQ31" s="9">
        <v>833115525.19000006</v>
      </c>
      <c r="AR31" s="9">
        <v>205306781.12</v>
      </c>
      <c r="AS31" s="9">
        <v>6582035.0700000003</v>
      </c>
      <c r="AT31" s="9">
        <v>101961669.43000001</v>
      </c>
      <c r="AU31" s="9">
        <v>52511586.079999998</v>
      </c>
      <c r="AV31" s="9">
        <v>587252.28</v>
      </c>
      <c r="AW31" s="9">
        <v>2343826.91</v>
      </c>
      <c r="AX31" s="9">
        <v>229381733.37</v>
      </c>
      <c r="AY31" s="9">
        <v>0</v>
      </c>
      <c r="AZ31" s="9">
        <v>0</v>
      </c>
      <c r="BA31" s="21">
        <v>8993395927.6399994</v>
      </c>
      <c r="BB31" s="10"/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21">
        <v>0</v>
      </c>
      <c r="BS31" s="10"/>
      <c r="BT31" s="9">
        <v>6963543542.7099972</v>
      </c>
      <c r="BU31" s="9">
        <v>73475357.409999996</v>
      </c>
      <c r="BV31" s="9">
        <v>339097033.07999998</v>
      </c>
      <c r="BW31" s="9">
        <v>180298670.09</v>
      </c>
      <c r="BX31" s="9">
        <v>9532765.9700000007</v>
      </c>
      <c r="BY31" s="9">
        <v>833880750.45000005</v>
      </c>
      <c r="BZ31" s="9">
        <v>205306781.12</v>
      </c>
      <c r="CA31" s="9">
        <v>6582035.0700000003</v>
      </c>
      <c r="CB31" s="9">
        <v>101961669.43000001</v>
      </c>
      <c r="CC31" s="9">
        <v>52511586.079999998</v>
      </c>
      <c r="CD31" s="9">
        <v>587252.28</v>
      </c>
      <c r="CE31" s="9">
        <v>2343826.91</v>
      </c>
      <c r="CF31" s="9">
        <v>229381733.37</v>
      </c>
      <c r="CG31" s="9">
        <v>0</v>
      </c>
      <c r="CH31" s="9">
        <v>0</v>
      </c>
      <c r="CI31" s="21">
        <v>8998503003.9699993</v>
      </c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</row>
    <row r="32" spans="1:290" ht="12.75" customHeight="1" x14ac:dyDescent="0.2">
      <c r="A32" s="8" t="s">
        <v>60</v>
      </c>
      <c r="B32" s="17">
        <v>1036</v>
      </c>
      <c r="C32" s="18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21">
        <v>0</v>
      </c>
      <c r="T32" s="10"/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21">
        <v>0</v>
      </c>
      <c r="AK32" s="10"/>
      <c r="AL32" s="9">
        <v>1299369817.2900264</v>
      </c>
      <c r="AM32" s="9">
        <v>0</v>
      </c>
      <c r="AN32" s="9">
        <v>878080.96999999986</v>
      </c>
      <c r="AO32" s="9">
        <v>93335.76</v>
      </c>
      <c r="AP32" s="9">
        <v>0</v>
      </c>
      <c r="AQ32" s="9">
        <v>320292779.88999104</v>
      </c>
      <c r="AR32" s="9">
        <v>20639105.519999973</v>
      </c>
      <c r="AS32" s="9">
        <v>28976946.300000068</v>
      </c>
      <c r="AT32" s="9">
        <v>27602.119999999995</v>
      </c>
      <c r="AU32" s="9">
        <v>103490357.8400005</v>
      </c>
      <c r="AV32" s="9">
        <v>16453.46</v>
      </c>
      <c r="AW32" s="9">
        <v>612360</v>
      </c>
      <c r="AX32" s="9">
        <v>431382518.29999954</v>
      </c>
      <c r="AY32" s="9">
        <v>632251.87000000011</v>
      </c>
      <c r="AZ32" s="9">
        <v>0</v>
      </c>
      <c r="BA32" s="21">
        <v>2206411609.3200173</v>
      </c>
      <c r="BB32" s="10"/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21">
        <v>0</v>
      </c>
      <c r="BS32" s="10"/>
      <c r="BT32" s="9">
        <v>1299369817.2900264</v>
      </c>
      <c r="BU32" s="9">
        <v>0</v>
      </c>
      <c r="BV32" s="9">
        <v>878080.96999999986</v>
      </c>
      <c r="BW32" s="9">
        <v>93335.76</v>
      </c>
      <c r="BX32" s="9">
        <v>0</v>
      </c>
      <c r="BY32" s="9">
        <v>320292779.88999104</v>
      </c>
      <c r="BZ32" s="9">
        <v>20639105.519999973</v>
      </c>
      <c r="CA32" s="9">
        <v>28976946.300000068</v>
      </c>
      <c r="CB32" s="9">
        <v>27602.119999999995</v>
      </c>
      <c r="CC32" s="9">
        <v>103490357.8400005</v>
      </c>
      <c r="CD32" s="9">
        <v>16453.46</v>
      </c>
      <c r="CE32" s="9">
        <v>612360</v>
      </c>
      <c r="CF32" s="9">
        <v>431382518.29999954</v>
      </c>
      <c r="CG32" s="9">
        <v>632251.87000000011</v>
      </c>
      <c r="CH32" s="9">
        <v>0</v>
      </c>
      <c r="CI32" s="21">
        <v>2206411609.3200173</v>
      </c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</row>
    <row r="33" spans="1:290" ht="12.75" customHeight="1" x14ac:dyDescent="0.2">
      <c r="A33" s="8" t="s">
        <v>61</v>
      </c>
      <c r="B33" s="17">
        <v>1037</v>
      </c>
      <c r="C33" s="18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21">
        <v>0</v>
      </c>
      <c r="T33" s="10"/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21">
        <v>0</v>
      </c>
      <c r="AK33" s="10"/>
      <c r="AL33" s="9">
        <v>866966616.35941851</v>
      </c>
      <c r="AM33" s="9">
        <v>78540.330000000016</v>
      </c>
      <c r="AN33" s="9">
        <v>863508.04000000062</v>
      </c>
      <c r="AO33" s="9">
        <v>205541.02</v>
      </c>
      <c r="AP33" s="9">
        <v>52317.040000000066</v>
      </c>
      <c r="AQ33" s="9">
        <v>60129843.10000103</v>
      </c>
      <c r="AR33" s="9">
        <v>2692599.6000000006</v>
      </c>
      <c r="AS33" s="9">
        <v>1398.4</v>
      </c>
      <c r="AT33" s="9">
        <v>250120.16000000117</v>
      </c>
      <c r="AU33" s="9">
        <v>124391.85</v>
      </c>
      <c r="AV33" s="9">
        <v>16494971.229999902</v>
      </c>
      <c r="AW33" s="9">
        <v>14787.459999999994</v>
      </c>
      <c r="AX33" s="9">
        <v>319302.96999999991</v>
      </c>
      <c r="AY33" s="9">
        <v>314484.34000000003</v>
      </c>
      <c r="AZ33" s="9">
        <v>0</v>
      </c>
      <c r="BA33" s="21">
        <v>948508421.89941943</v>
      </c>
      <c r="BB33" s="10"/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21">
        <v>0</v>
      </c>
      <c r="BS33" s="10"/>
      <c r="BT33" s="9">
        <v>866966616.35941851</v>
      </c>
      <c r="BU33" s="9">
        <v>78540.330000000016</v>
      </c>
      <c r="BV33" s="9">
        <v>863508.04000000062</v>
      </c>
      <c r="BW33" s="9">
        <v>205541.02</v>
      </c>
      <c r="BX33" s="9">
        <v>52317.040000000066</v>
      </c>
      <c r="BY33" s="9">
        <v>60129843.10000103</v>
      </c>
      <c r="BZ33" s="9">
        <v>2692599.6000000006</v>
      </c>
      <c r="CA33" s="9">
        <v>1398.4</v>
      </c>
      <c r="CB33" s="9">
        <v>250120.16000000117</v>
      </c>
      <c r="CC33" s="9">
        <v>124391.85</v>
      </c>
      <c r="CD33" s="9">
        <v>16494971.229999902</v>
      </c>
      <c r="CE33" s="9">
        <v>14787.459999999994</v>
      </c>
      <c r="CF33" s="9">
        <v>319302.96999999991</v>
      </c>
      <c r="CG33" s="9">
        <v>314484.34000000003</v>
      </c>
      <c r="CH33" s="9">
        <v>0</v>
      </c>
      <c r="CI33" s="21">
        <v>948508421.89941943</v>
      </c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</row>
    <row r="34" spans="1:290" ht="12.75" customHeight="1" x14ac:dyDescent="0.2">
      <c r="A34" s="8" t="s">
        <v>62</v>
      </c>
      <c r="B34" s="17">
        <v>1038</v>
      </c>
      <c r="C34" s="18" t="s">
        <v>34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21">
        <v>0</v>
      </c>
      <c r="T34" s="10"/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21">
        <v>0</v>
      </c>
      <c r="AK34" s="10"/>
      <c r="AL34" s="9">
        <v>138477323.93000001</v>
      </c>
      <c r="AM34" s="9">
        <v>0</v>
      </c>
      <c r="AN34" s="9">
        <v>0</v>
      </c>
      <c r="AO34" s="9">
        <v>0</v>
      </c>
      <c r="AP34" s="9">
        <v>0</v>
      </c>
      <c r="AQ34" s="9">
        <v>90367.94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21">
        <v>138567691.87</v>
      </c>
      <c r="BB34" s="10"/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21">
        <v>0</v>
      </c>
      <c r="BS34" s="10"/>
      <c r="BT34" s="9">
        <v>138477323.93000001</v>
      </c>
      <c r="BU34" s="9">
        <v>0</v>
      </c>
      <c r="BV34" s="9">
        <v>0</v>
      </c>
      <c r="BW34" s="9">
        <v>0</v>
      </c>
      <c r="BX34" s="9">
        <v>0</v>
      </c>
      <c r="BY34" s="9">
        <v>90367.94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21">
        <v>138567691.87</v>
      </c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</row>
    <row r="35" spans="1:290" ht="12.75" customHeight="1" x14ac:dyDescent="0.2">
      <c r="A35" s="8" t="s">
        <v>63</v>
      </c>
      <c r="B35" s="17">
        <v>1039</v>
      </c>
      <c r="C35" s="18" t="s">
        <v>34</v>
      </c>
      <c r="D35" s="9">
        <v>0</v>
      </c>
      <c r="E35" s="9">
        <v>0</v>
      </c>
      <c r="F35" s="9">
        <v>0</v>
      </c>
      <c r="G35" s="9">
        <v>280513</v>
      </c>
      <c r="H35" s="9">
        <v>30109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21">
        <v>310622</v>
      </c>
      <c r="T35" s="10"/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21">
        <v>0</v>
      </c>
      <c r="AK35" s="10"/>
      <c r="AL35" s="9">
        <v>476598204.26000035</v>
      </c>
      <c r="AM35" s="9">
        <v>0</v>
      </c>
      <c r="AN35" s="9">
        <v>3504018</v>
      </c>
      <c r="AO35" s="9">
        <v>2688210</v>
      </c>
      <c r="AP35" s="9">
        <v>88893353</v>
      </c>
      <c r="AQ35" s="9">
        <v>61794454</v>
      </c>
      <c r="AR35" s="9">
        <v>17701086</v>
      </c>
      <c r="AS35" s="9">
        <v>316666</v>
      </c>
      <c r="AT35" s="9">
        <v>1489351</v>
      </c>
      <c r="AU35" s="9">
        <v>47780059</v>
      </c>
      <c r="AV35" s="9">
        <v>1394077</v>
      </c>
      <c r="AW35" s="9">
        <v>621495</v>
      </c>
      <c r="AX35" s="9">
        <v>227287396</v>
      </c>
      <c r="AY35" s="9">
        <v>-299755</v>
      </c>
      <c r="AZ35" s="9">
        <v>0</v>
      </c>
      <c r="BA35" s="21">
        <v>929768614.26000035</v>
      </c>
      <c r="BB35" s="10"/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21">
        <v>0</v>
      </c>
      <c r="BS35" s="10"/>
      <c r="BT35" s="9">
        <v>476598204.26000035</v>
      </c>
      <c r="BU35" s="9">
        <v>0</v>
      </c>
      <c r="BV35" s="9">
        <v>3504018</v>
      </c>
      <c r="BW35" s="9">
        <v>2968723</v>
      </c>
      <c r="BX35" s="9">
        <v>88923462</v>
      </c>
      <c r="BY35" s="9">
        <v>61794454</v>
      </c>
      <c r="BZ35" s="9">
        <v>17701086</v>
      </c>
      <c r="CA35" s="9">
        <v>316666</v>
      </c>
      <c r="CB35" s="9">
        <v>1489351</v>
      </c>
      <c r="CC35" s="9">
        <v>47780059</v>
      </c>
      <c r="CD35" s="9">
        <v>1394077</v>
      </c>
      <c r="CE35" s="9">
        <v>621495</v>
      </c>
      <c r="CF35" s="9">
        <v>227287396</v>
      </c>
      <c r="CG35" s="9">
        <v>-299755</v>
      </c>
      <c r="CH35" s="9">
        <v>0</v>
      </c>
      <c r="CI35" s="21">
        <v>930079236.26000035</v>
      </c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</row>
    <row r="36" spans="1:290" ht="12.75" customHeight="1" x14ac:dyDescent="0.2">
      <c r="A36" s="8" t="s">
        <v>64</v>
      </c>
      <c r="B36" s="17">
        <v>1040</v>
      </c>
      <c r="C36" s="18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21">
        <v>0</v>
      </c>
      <c r="T36" s="10"/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21">
        <v>0</v>
      </c>
      <c r="AK36" s="10"/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21">
        <v>0</v>
      </c>
      <c r="BB36" s="10"/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21">
        <v>0</v>
      </c>
      <c r="BS36" s="10"/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21">
        <v>0</v>
      </c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</row>
    <row r="37" spans="1:290" ht="12.75" customHeight="1" x14ac:dyDescent="0.2">
      <c r="A37" s="8" t="s">
        <v>65</v>
      </c>
      <c r="B37" s="17">
        <v>1043</v>
      </c>
      <c r="C37" s="18" t="s">
        <v>34</v>
      </c>
      <c r="D37" s="9">
        <v>1186642.73</v>
      </c>
      <c r="E37" s="9">
        <v>0</v>
      </c>
      <c r="F37" s="9">
        <v>0</v>
      </c>
      <c r="G37" s="9">
        <v>0</v>
      </c>
      <c r="H37" s="9">
        <v>0</v>
      </c>
      <c r="I37" s="9">
        <v>123314.29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21">
        <v>1309957.02</v>
      </c>
      <c r="T37" s="10"/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21">
        <v>0</v>
      </c>
      <c r="AK37" s="10"/>
      <c r="AL37" s="9">
        <v>2862592273.8200002</v>
      </c>
      <c r="AM37" s="9">
        <v>0</v>
      </c>
      <c r="AN37" s="9">
        <v>4140192.46</v>
      </c>
      <c r="AO37" s="9">
        <v>991941.41</v>
      </c>
      <c r="AP37" s="9">
        <v>284783.88</v>
      </c>
      <c r="AQ37" s="9">
        <v>58915187.049999997</v>
      </c>
      <c r="AR37" s="9">
        <v>41862764.640000001</v>
      </c>
      <c r="AS37" s="9">
        <v>2101328.61</v>
      </c>
      <c r="AT37" s="9">
        <v>0</v>
      </c>
      <c r="AU37" s="9">
        <v>15113645.08</v>
      </c>
      <c r="AV37" s="9">
        <v>0</v>
      </c>
      <c r="AW37" s="9">
        <v>1702052.96</v>
      </c>
      <c r="AX37" s="9">
        <v>29817748.5</v>
      </c>
      <c r="AY37" s="9">
        <v>0</v>
      </c>
      <c r="AZ37" s="9">
        <v>16848036.670000002</v>
      </c>
      <c r="BA37" s="21">
        <v>3034369955.0800004</v>
      </c>
      <c r="BB37" s="10"/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21">
        <v>0</v>
      </c>
      <c r="BS37" s="10"/>
      <c r="BT37" s="9">
        <v>2863778916.5500002</v>
      </c>
      <c r="BU37" s="9">
        <v>0</v>
      </c>
      <c r="BV37" s="9">
        <v>4140192.46</v>
      </c>
      <c r="BW37" s="9">
        <v>991941.41</v>
      </c>
      <c r="BX37" s="9">
        <v>284783.88</v>
      </c>
      <c r="BY37" s="9">
        <v>59038501.339999996</v>
      </c>
      <c r="BZ37" s="9">
        <v>41862764.640000001</v>
      </c>
      <c r="CA37" s="9">
        <v>2101328.61</v>
      </c>
      <c r="CB37" s="9">
        <v>0</v>
      </c>
      <c r="CC37" s="9">
        <v>15113645.08</v>
      </c>
      <c r="CD37" s="9">
        <v>0</v>
      </c>
      <c r="CE37" s="9">
        <v>1702052.96</v>
      </c>
      <c r="CF37" s="9">
        <v>29817748.5</v>
      </c>
      <c r="CG37" s="9">
        <v>0</v>
      </c>
      <c r="CH37" s="9">
        <v>16848036.670000002</v>
      </c>
      <c r="CI37" s="21">
        <v>3035679912.1000004</v>
      </c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</row>
    <row r="38" spans="1:290" ht="12.75" customHeight="1" x14ac:dyDescent="0.2">
      <c r="A38" s="8" t="s">
        <v>66</v>
      </c>
      <c r="B38" s="17">
        <v>1044</v>
      </c>
      <c r="C38" s="1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21">
        <v>0</v>
      </c>
      <c r="T38" s="10"/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21">
        <v>0</v>
      </c>
      <c r="AK38" s="10"/>
      <c r="AL38" s="9">
        <v>827610613.59000003</v>
      </c>
      <c r="AM38" s="9">
        <v>0</v>
      </c>
      <c r="AN38" s="9">
        <v>1120508.07</v>
      </c>
      <c r="AO38" s="9">
        <v>0</v>
      </c>
      <c r="AP38" s="9">
        <v>0</v>
      </c>
      <c r="AQ38" s="9">
        <v>144632445.81</v>
      </c>
      <c r="AR38" s="9">
        <v>1597456.27</v>
      </c>
      <c r="AS38" s="9">
        <v>0</v>
      </c>
      <c r="AT38" s="9">
        <v>0</v>
      </c>
      <c r="AU38" s="9">
        <v>0</v>
      </c>
      <c r="AV38" s="9">
        <v>25660.65</v>
      </c>
      <c r="AW38" s="9">
        <v>0</v>
      </c>
      <c r="AX38" s="9">
        <v>0</v>
      </c>
      <c r="AY38" s="9">
        <v>0</v>
      </c>
      <c r="AZ38" s="9">
        <v>0</v>
      </c>
      <c r="BA38" s="21">
        <v>974986684.38999999</v>
      </c>
      <c r="BB38" s="10"/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21">
        <v>0</v>
      </c>
      <c r="BS38" s="10"/>
      <c r="BT38" s="9">
        <v>827610613.59000003</v>
      </c>
      <c r="BU38" s="9">
        <v>0</v>
      </c>
      <c r="BV38" s="9">
        <v>1120508.07</v>
      </c>
      <c r="BW38" s="9">
        <v>0</v>
      </c>
      <c r="BX38" s="9">
        <v>0</v>
      </c>
      <c r="BY38" s="9">
        <v>144632445.81</v>
      </c>
      <c r="BZ38" s="9">
        <v>1597456.27</v>
      </c>
      <c r="CA38" s="9">
        <v>0</v>
      </c>
      <c r="CB38" s="9">
        <v>0</v>
      </c>
      <c r="CC38" s="9">
        <v>0</v>
      </c>
      <c r="CD38" s="9">
        <v>25660.65</v>
      </c>
      <c r="CE38" s="9">
        <v>0</v>
      </c>
      <c r="CF38" s="9">
        <v>0</v>
      </c>
      <c r="CG38" s="9">
        <v>0</v>
      </c>
      <c r="CH38" s="9">
        <v>0</v>
      </c>
      <c r="CI38" s="21">
        <v>974986684.38999999</v>
      </c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</row>
    <row r="39" spans="1:290" ht="12.75" customHeight="1" x14ac:dyDescent="0.2">
      <c r="A39" s="8" t="s">
        <v>67</v>
      </c>
      <c r="B39" s="17">
        <v>1045</v>
      </c>
      <c r="C39" s="18" t="s">
        <v>34</v>
      </c>
      <c r="D39" s="9">
        <v>71635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21">
        <v>71635</v>
      </c>
      <c r="T39" s="10"/>
      <c r="U39" s="9">
        <v>23462.63</v>
      </c>
      <c r="V39" s="9">
        <v>0</v>
      </c>
      <c r="W39" s="9">
        <v>0</v>
      </c>
      <c r="X39" s="9">
        <v>0</v>
      </c>
      <c r="Y39" s="9">
        <v>0</v>
      </c>
      <c r="Z39" s="9">
        <v>-19230.32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21">
        <v>4232.3100000000013</v>
      </c>
      <c r="AK39" s="10"/>
      <c r="AL39" s="9">
        <v>447032312.37</v>
      </c>
      <c r="AM39" s="9">
        <v>29539</v>
      </c>
      <c r="AN39" s="9">
        <v>89502.86</v>
      </c>
      <c r="AO39" s="9">
        <v>163078.69</v>
      </c>
      <c r="AP39" s="9">
        <v>0</v>
      </c>
      <c r="AQ39" s="9">
        <v>18618783.850000001</v>
      </c>
      <c r="AR39" s="9">
        <v>2016200.3</v>
      </c>
      <c r="AS39" s="9">
        <v>0</v>
      </c>
      <c r="AT39" s="9">
        <v>18874.87</v>
      </c>
      <c r="AU39" s="9">
        <v>1837391.53</v>
      </c>
      <c r="AV39" s="9">
        <v>3146214.83</v>
      </c>
      <c r="AW39" s="9">
        <v>0</v>
      </c>
      <c r="AX39" s="9">
        <v>13260914.529999999</v>
      </c>
      <c r="AY39" s="9">
        <v>55634.1</v>
      </c>
      <c r="AZ39" s="9">
        <v>0</v>
      </c>
      <c r="BA39" s="21">
        <v>486268446.93000001</v>
      </c>
      <c r="BB39" s="10"/>
      <c r="BC39" s="9">
        <v>12835.44</v>
      </c>
      <c r="BD39" s="9">
        <v>0</v>
      </c>
      <c r="BE39" s="9">
        <v>0</v>
      </c>
      <c r="BF39" s="9">
        <v>0</v>
      </c>
      <c r="BG39" s="9">
        <v>0</v>
      </c>
      <c r="BH39" s="9">
        <v>-5426.89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21">
        <v>7408.55</v>
      </c>
      <c r="BS39" s="10"/>
      <c r="BT39" s="9">
        <v>447140245.44</v>
      </c>
      <c r="BU39" s="9">
        <v>29539</v>
      </c>
      <c r="BV39" s="9">
        <v>89502.86</v>
      </c>
      <c r="BW39" s="9">
        <v>163078.69</v>
      </c>
      <c r="BX39" s="9">
        <v>0</v>
      </c>
      <c r="BY39" s="9">
        <v>18594126.640000001</v>
      </c>
      <c r="BZ39" s="9">
        <v>2016200.3</v>
      </c>
      <c r="CA39" s="9">
        <v>0</v>
      </c>
      <c r="CB39" s="9">
        <v>18874.87</v>
      </c>
      <c r="CC39" s="9">
        <v>1837391.53</v>
      </c>
      <c r="CD39" s="9">
        <v>3146214.83</v>
      </c>
      <c r="CE39" s="9">
        <v>0</v>
      </c>
      <c r="CF39" s="9">
        <v>13260914.529999999</v>
      </c>
      <c r="CG39" s="9">
        <v>55634.1</v>
      </c>
      <c r="CH39" s="9">
        <v>0</v>
      </c>
      <c r="CI39" s="21">
        <v>486351722.78999996</v>
      </c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</row>
    <row r="40" spans="1:290" ht="12.75" customHeight="1" x14ac:dyDescent="0.2">
      <c r="A40" s="8" t="s">
        <v>68</v>
      </c>
      <c r="B40" s="17">
        <v>1046</v>
      </c>
      <c r="C40" s="18" t="s">
        <v>34</v>
      </c>
      <c r="D40" s="9">
        <v>1713889.17</v>
      </c>
      <c r="E40" s="9">
        <v>0</v>
      </c>
      <c r="F40" s="9">
        <v>363385.05</v>
      </c>
      <c r="G40" s="9">
        <v>155476.53</v>
      </c>
      <c r="H40" s="9">
        <v>1114861.43</v>
      </c>
      <c r="I40" s="9">
        <v>420662.47</v>
      </c>
      <c r="J40" s="9">
        <v>366873.04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1514863.3</v>
      </c>
      <c r="Q40" s="9">
        <v>0</v>
      </c>
      <c r="R40" s="9">
        <v>0</v>
      </c>
      <c r="S40" s="21">
        <v>5650010.9899999993</v>
      </c>
      <c r="T40" s="10"/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21">
        <v>0</v>
      </c>
      <c r="AK40" s="10"/>
      <c r="AL40" s="9">
        <v>506348944.79000002</v>
      </c>
      <c r="AM40" s="9">
        <v>5961490.6200000001</v>
      </c>
      <c r="AN40" s="9">
        <v>46902640.590000004</v>
      </c>
      <c r="AO40" s="9">
        <v>28940369.440000001</v>
      </c>
      <c r="AP40" s="9">
        <v>45102188.890000001</v>
      </c>
      <c r="AQ40" s="9">
        <v>78853413.200000003</v>
      </c>
      <c r="AR40" s="9">
        <v>41548047.460000001</v>
      </c>
      <c r="AS40" s="9">
        <v>419541.9</v>
      </c>
      <c r="AT40" s="9">
        <v>389186.75</v>
      </c>
      <c r="AU40" s="9">
        <v>39704963.789999999</v>
      </c>
      <c r="AV40" s="9">
        <v>242864.55</v>
      </c>
      <c r="AW40" s="9">
        <v>818200.96</v>
      </c>
      <c r="AX40" s="9">
        <v>186806045.5</v>
      </c>
      <c r="AY40" s="9">
        <v>275012269.79000002</v>
      </c>
      <c r="AZ40" s="9">
        <v>0</v>
      </c>
      <c r="BA40" s="21">
        <v>1257050168.23</v>
      </c>
      <c r="BB40" s="10"/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21">
        <v>0</v>
      </c>
      <c r="BS40" s="10"/>
      <c r="BT40" s="9">
        <v>508062833.96000004</v>
      </c>
      <c r="BU40" s="9">
        <v>5961490.6200000001</v>
      </c>
      <c r="BV40" s="9">
        <v>47266025.640000001</v>
      </c>
      <c r="BW40" s="9">
        <v>29095845.970000003</v>
      </c>
      <c r="BX40" s="9">
        <v>46217050.32</v>
      </c>
      <c r="BY40" s="9">
        <v>79274075.670000002</v>
      </c>
      <c r="BZ40" s="9">
        <v>41914920.5</v>
      </c>
      <c r="CA40" s="9">
        <v>419541.9</v>
      </c>
      <c r="CB40" s="9">
        <v>389186.75</v>
      </c>
      <c r="CC40" s="9">
        <v>39704963.789999999</v>
      </c>
      <c r="CD40" s="9">
        <v>242864.55</v>
      </c>
      <c r="CE40" s="9">
        <v>818200.96</v>
      </c>
      <c r="CF40" s="9">
        <v>188320908.80000001</v>
      </c>
      <c r="CG40" s="9">
        <v>275012269.79000002</v>
      </c>
      <c r="CH40" s="9">
        <v>0</v>
      </c>
      <c r="CI40" s="21">
        <v>1262700179.22</v>
      </c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</row>
    <row r="41" spans="1:290" ht="12.75" customHeight="1" x14ac:dyDescent="0.2">
      <c r="A41" s="8" t="s">
        <v>69</v>
      </c>
      <c r="B41" s="17">
        <v>1047</v>
      </c>
      <c r="C41" s="18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21">
        <v>0</v>
      </c>
      <c r="T41" s="10"/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21">
        <v>0</v>
      </c>
      <c r="AK41" s="10"/>
      <c r="AL41" s="9">
        <v>-69361.259999999995</v>
      </c>
      <c r="AM41" s="9">
        <v>0</v>
      </c>
      <c r="AN41" s="9">
        <v>0</v>
      </c>
      <c r="AO41" s="9">
        <v>0</v>
      </c>
      <c r="AP41" s="9">
        <v>0</v>
      </c>
      <c r="AQ41" s="9">
        <v>-17945.09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21">
        <v>-87306.349999999991</v>
      </c>
      <c r="BB41" s="10"/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21">
        <v>0</v>
      </c>
      <c r="BS41" s="10"/>
      <c r="BT41" s="9">
        <v>-69361.259999999995</v>
      </c>
      <c r="BU41" s="9">
        <v>0</v>
      </c>
      <c r="BV41" s="9">
        <v>0</v>
      </c>
      <c r="BW41" s="9">
        <v>0</v>
      </c>
      <c r="BX41" s="9">
        <v>0</v>
      </c>
      <c r="BY41" s="9">
        <v>-17945.09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21">
        <v>-87306.349999999991</v>
      </c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</row>
    <row r="42" spans="1:290" ht="12.75" customHeight="1" x14ac:dyDescent="0.2">
      <c r="A42" s="8" t="s">
        <v>70</v>
      </c>
      <c r="B42" s="17">
        <v>1048</v>
      </c>
      <c r="C42" s="18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21">
        <v>0</v>
      </c>
      <c r="T42" s="10"/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21">
        <v>0</v>
      </c>
      <c r="AK42" s="10"/>
      <c r="AL42" s="9">
        <v>395080061.28001058</v>
      </c>
      <c r="AM42" s="9">
        <v>0</v>
      </c>
      <c r="AN42" s="9">
        <v>9739892.790000014</v>
      </c>
      <c r="AO42" s="9">
        <v>772583.32999999984</v>
      </c>
      <c r="AP42" s="9">
        <v>-113833.6900000001</v>
      </c>
      <c r="AQ42" s="9">
        <v>79111645.130000561</v>
      </c>
      <c r="AR42" s="9">
        <v>22920573.950000025</v>
      </c>
      <c r="AS42" s="9">
        <v>0</v>
      </c>
      <c r="AT42" s="9">
        <v>12212175.88999998</v>
      </c>
      <c r="AU42" s="9">
        <v>4795394.859999991</v>
      </c>
      <c r="AV42" s="9">
        <v>59026.75</v>
      </c>
      <c r="AW42" s="9">
        <v>353582.6</v>
      </c>
      <c r="AX42" s="9">
        <v>56490611.179999873</v>
      </c>
      <c r="AY42" s="9">
        <v>120191.54</v>
      </c>
      <c r="AZ42" s="9">
        <v>0</v>
      </c>
      <c r="BA42" s="21">
        <v>581541905.61001098</v>
      </c>
      <c r="BB42" s="10"/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21">
        <v>0</v>
      </c>
      <c r="BS42" s="10"/>
      <c r="BT42" s="9">
        <v>395080061.28001058</v>
      </c>
      <c r="BU42" s="9">
        <v>0</v>
      </c>
      <c r="BV42" s="9">
        <v>9739892.790000014</v>
      </c>
      <c r="BW42" s="9">
        <v>772583.32999999984</v>
      </c>
      <c r="BX42" s="9">
        <v>-113833.6900000001</v>
      </c>
      <c r="BY42" s="9">
        <v>79111645.130000561</v>
      </c>
      <c r="BZ42" s="9">
        <v>22920573.950000025</v>
      </c>
      <c r="CA42" s="9">
        <v>0</v>
      </c>
      <c r="CB42" s="9">
        <v>12212175.88999998</v>
      </c>
      <c r="CC42" s="9">
        <v>4795394.859999991</v>
      </c>
      <c r="CD42" s="9">
        <v>59026.75</v>
      </c>
      <c r="CE42" s="9">
        <v>353582.6</v>
      </c>
      <c r="CF42" s="9">
        <v>56490611.179999873</v>
      </c>
      <c r="CG42" s="9">
        <v>120191.54</v>
      </c>
      <c r="CH42" s="9">
        <v>0</v>
      </c>
      <c r="CI42" s="21">
        <v>581541905.61001098</v>
      </c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</row>
    <row r="43" spans="1:290" ht="12.75" customHeight="1" x14ac:dyDescent="0.2">
      <c r="A43" s="8" t="s">
        <v>71</v>
      </c>
      <c r="B43" s="17">
        <v>1049</v>
      </c>
      <c r="C43" s="18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21">
        <v>0</v>
      </c>
      <c r="T43" s="10"/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21">
        <v>0</v>
      </c>
      <c r="AK43" s="10"/>
      <c r="AL43" s="9">
        <v>1359890270.780122</v>
      </c>
      <c r="AM43" s="9">
        <v>276066.13</v>
      </c>
      <c r="AN43" s="9">
        <v>5569188.5699999947</v>
      </c>
      <c r="AO43" s="9">
        <v>3679902.62</v>
      </c>
      <c r="AP43" s="9">
        <v>2964418.6100000003</v>
      </c>
      <c r="AQ43" s="9">
        <v>121966277.01999961</v>
      </c>
      <c r="AR43" s="9">
        <v>8395771.1999999974</v>
      </c>
      <c r="AS43" s="9">
        <v>401579.99</v>
      </c>
      <c r="AT43" s="9">
        <v>645490.02999999991</v>
      </c>
      <c r="AU43" s="9">
        <v>13350144.260000031</v>
      </c>
      <c r="AV43" s="9">
        <v>33026011.53000043</v>
      </c>
      <c r="AW43" s="9">
        <v>263365.52</v>
      </c>
      <c r="AX43" s="9">
        <v>13133134.359999992</v>
      </c>
      <c r="AY43" s="9">
        <v>2369007.8300000015</v>
      </c>
      <c r="AZ43" s="9">
        <v>890443.37</v>
      </c>
      <c r="BA43" s="21">
        <v>1566821071.8201215</v>
      </c>
      <c r="BB43" s="10"/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21">
        <v>0</v>
      </c>
      <c r="BS43" s="10"/>
      <c r="BT43" s="9">
        <v>1359890270.780122</v>
      </c>
      <c r="BU43" s="9">
        <v>276066.13</v>
      </c>
      <c r="BV43" s="9">
        <v>5569188.5699999947</v>
      </c>
      <c r="BW43" s="9">
        <v>3679902.62</v>
      </c>
      <c r="BX43" s="9">
        <v>2964418.6100000003</v>
      </c>
      <c r="BY43" s="9">
        <v>121966277.01999961</v>
      </c>
      <c r="BZ43" s="9">
        <v>8395771.1999999974</v>
      </c>
      <c r="CA43" s="9">
        <v>401579.99</v>
      </c>
      <c r="CB43" s="9">
        <v>645490.02999999991</v>
      </c>
      <c r="CC43" s="9">
        <v>13350144.260000031</v>
      </c>
      <c r="CD43" s="9">
        <v>33026011.53000043</v>
      </c>
      <c r="CE43" s="9">
        <v>263365.52</v>
      </c>
      <c r="CF43" s="9">
        <v>13133134.359999992</v>
      </c>
      <c r="CG43" s="9">
        <v>2369007.8300000015</v>
      </c>
      <c r="CH43" s="9">
        <v>890443.37</v>
      </c>
      <c r="CI43" s="21">
        <v>1566821071.8201215</v>
      </c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</row>
    <row r="44" spans="1:290" ht="12.75" customHeight="1" x14ac:dyDescent="0.2">
      <c r="A44" s="8" t="s">
        <v>72</v>
      </c>
      <c r="B44" s="17">
        <v>1050</v>
      </c>
      <c r="C44" s="18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21">
        <v>0</v>
      </c>
      <c r="T44" s="10"/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21">
        <v>0</v>
      </c>
      <c r="AK44" s="10"/>
      <c r="AL44" s="9">
        <v>-383951.36999999982</v>
      </c>
      <c r="AM44" s="9">
        <v>0</v>
      </c>
      <c r="AN44" s="9">
        <v>-40544.49</v>
      </c>
      <c r="AO44" s="9">
        <v>-265162.01</v>
      </c>
      <c r="AP44" s="9">
        <v>-1999651.0000000009</v>
      </c>
      <c r="AQ44" s="9">
        <v>-63075.69999999999</v>
      </c>
      <c r="AR44" s="9">
        <v>-692243.36</v>
      </c>
      <c r="AS44" s="9">
        <v>0</v>
      </c>
      <c r="AT44" s="9">
        <v>-1151.2800000000002</v>
      </c>
      <c r="AU44" s="9">
        <v>-375351.76000000071</v>
      </c>
      <c r="AV44" s="9">
        <v>0</v>
      </c>
      <c r="AW44" s="9">
        <v>-5568.15</v>
      </c>
      <c r="AX44" s="9">
        <v>-3239285.7000000086</v>
      </c>
      <c r="AY44" s="9">
        <v>-11257.279999999999</v>
      </c>
      <c r="AZ44" s="9">
        <v>0</v>
      </c>
      <c r="BA44" s="21">
        <v>-7077242.1000000099</v>
      </c>
      <c r="BB44" s="10"/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21">
        <v>0</v>
      </c>
      <c r="BS44" s="10"/>
      <c r="BT44" s="9">
        <v>-383951.36999999982</v>
      </c>
      <c r="BU44" s="9">
        <v>0</v>
      </c>
      <c r="BV44" s="9">
        <v>-40544.49</v>
      </c>
      <c r="BW44" s="9">
        <v>-265162.01</v>
      </c>
      <c r="BX44" s="9">
        <v>-1999651.0000000009</v>
      </c>
      <c r="BY44" s="9">
        <v>-63075.69999999999</v>
      </c>
      <c r="BZ44" s="9">
        <v>-692243.36</v>
      </c>
      <c r="CA44" s="9">
        <v>0</v>
      </c>
      <c r="CB44" s="9">
        <v>-1151.2800000000002</v>
      </c>
      <c r="CC44" s="9">
        <v>-375351.76000000071</v>
      </c>
      <c r="CD44" s="9">
        <v>0</v>
      </c>
      <c r="CE44" s="9">
        <v>-5568.15</v>
      </c>
      <c r="CF44" s="9">
        <v>-3239285.7000000086</v>
      </c>
      <c r="CG44" s="9">
        <v>-11257.279999999999</v>
      </c>
      <c r="CH44" s="9">
        <v>0</v>
      </c>
      <c r="CI44" s="21">
        <v>-7077242.1000000099</v>
      </c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</row>
    <row r="45" spans="1:290" ht="12.75" customHeight="1" x14ac:dyDescent="0.2">
      <c r="A45" s="8" t="s">
        <v>73</v>
      </c>
      <c r="B45" s="17">
        <v>1051</v>
      </c>
      <c r="C45" s="18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21">
        <v>0</v>
      </c>
      <c r="T45" s="10"/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21">
        <v>0</v>
      </c>
      <c r="AK45" s="10"/>
      <c r="AL45" s="9">
        <v>6128003.2199999997</v>
      </c>
      <c r="AM45" s="9">
        <v>0</v>
      </c>
      <c r="AN45" s="9">
        <v>3104901.75</v>
      </c>
      <c r="AO45" s="9">
        <v>2700948.3899999997</v>
      </c>
      <c r="AP45" s="9">
        <v>3712083.3299999996</v>
      </c>
      <c r="AQ45" s="9">
        <v>2365894.04</v>
      </c>
      <c r="AR45" s="9">
        <v>6938783.6100000003</v>
      </c>
      <c r="AS45" s="9">
        <v>138757.4</v>
      </c>
      <c r="AT45" s="9">
        <v>1985668.44</v>
      </c>
      <c r="AU45" s="9">
        <v>6464479.6200000001</v>
      </c>
      <c r="AV45" s="9">
        <v>354146.8</v>
      </c>
      <c r="AW45" s="9">
        <v>127341.52</v>
      </c>
      <c r="AX45" s="9">
        <v>67125763.260000005</v>
      </c>
      <c r="AY45" s="9">
        <v>3803535.2600000002</v>
      </c>
      <c r="AZ45" s="9">
        <v>0</v>
      </c>
      <c r="BA45" s="21">
        <v>104950306.64000002</v>
      </c>
      <c r="BB45" s="10"/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21">
        <v>0</v>
      </c>
      <c r="BS45" s="10"/>
      <c r="BT45" s="9">
        <v>6128003.2199999997</v>
      </c>
      <c r="BU45" s="9">
        <v>0</v>
      </c>
      <c r="BV45" s="9">
        <v>3104901.75</v>
      </c>
      <c r="BW45" s="9">
        <v>2700948.3899999997</v>
      </c>
      <c r="BX45" s="9">
        <v>3712083.3299999996</v>
      </c>
      <c r="BY45" s="9">
        <v>2365894.04</v>
      </c>
      <c r="BZ45" s="9">
        <v>6938783.6100000003</v>
      </c>
      <c r="CA45" s="9">
        <v>138757.4</v>
      </c>
      <c r="CB45" s="9">
        <v>1985668.44</v>
      </c>
      <c r="CC45" s="9">
        <v>6464479.6200000001</v>
      </c>
      <c r="CD45" s="9">
        <v>354146.8</v>
      </c>
      <c r="CE45" s="9">
        <v>127341.52</v>
      </c>
      <c r="CF45" s="9">
        <v>67125763.260000005</v>
      </c>
      <c r="CG45" s="9">
        <v>3803535.2600000002</v>
      </c>
      <c r="CH45" s="9">
        <v>0</v>
      </c>
      <c r="CI45" s="21">
        <v>104950306.64000002</v>
      </c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</row>
    <row r="46" spans="1:290" ht="12.75" customHeight="1" x14ac:dyDescent="0.2">
      <c r="A46" s="8" t="s">
        <v>74</v>
      </c>
      <c r="B46" s="17">
        <v>1052</v>
      </c>
      <c r="C46" s="18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21">
        <v>0</v>
      </c>
      <c r="T46" s="10"/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21">
        <v>0</v>
      </c>
      <c r="AK46" s="10"/>
      <c r="AL46" s="9">
        <v>52965429.769999899</v>
      </c>
      <c r="AM46" s="9">
        <v>0</v>
      </c>
      <c r="AN46" s="9">
        <v>912937.69000000029</v>
      </c>
      <c r="AO46" s="9">
        <v>8404.2200000000012</v>
      </c>
      <c r="AP46" s="9">
        <v>0</v>
      </c>
      <c r="AQ46" s="9">
        <v>11944222.220000057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21">
        <v>65830993.899999954</v>
      </c>
      <c r="BB46" s="10"/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21">
        <v>0</v>
      </c>
      <c r="BS46" s="10"/>
      <c r="BT46" s="9">
        <v>52965429.769999899</v>
      </c>
      <c r="BU46" s="9">
        <v>0</v>
      </c>
      <c r="BV46" s="9">
        <v>912937.69000000029</v>
      </c>
      <c r="BW46" s="9">
        <v>8404.2200000000012</v>
      </c>
      <c r="BX46" s="9">
        <v>0</v>
      </c>
      <c r="BY46" s="9">
        <v>11944222.220000057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21">
        <v>65830993.899999954</v>
      </c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</row>
    <row r="47" spans="1:290" ht="12.75" customHeight="1" x14ac:dyDescent="0.2">
      <c r="A47" s="8" t="s">
        <v>75</v>
      </c>
      <c r="B47" s="17">
        <v>1053</v>
      </c>
      <c r="C47" s="18" t="s">
        <v>34</v>
      </c>
      <c r="D47" s="9">
        <v>997949.59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21">
        <v>997949.59</v>
      </c>
      <c r="T47" s="10"/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21">
        <v>0</v>
      </c>
      <c r="AK47" s="10"/>
      <c r="AL47" s="9">
        <v>2538215749.5</v>
      </c>
      <c r="AM47" s="9">
        <v>0</v>
      </c>
      <c r="AN47" s="9">
        <v>215546643.06999999</v>
      </c>
      <c r="AO47" s="9">
        <v>67332364.109999999</v>
      </c>
      <c r="AP47" s="9">
        <v>0</v>
      </c>
      <c r="AQ47" s="9">
        <v>417798301.85000002</v>
      </c>
      <c r="AR47" s="9">
        <v>68452570.290000007</v>
      </c>
      <c r="AS47" s="9">
        <v>0</v>
      </c>
      <c r="AT47" s="9">
        <v>67107491.109999999</v>
      </c>
      <c r="AU47" s="9">
        <v>3606.99</v>
      </c>
      <c r="AV47" s="9">
        <v>39528.5</v>
      </c>
      <c r="AW47" s="9">
        <v>59407.95</v>
      </c>
      <c r="AX47" s="9">
        <v>57315078.479999997</v>
      </c>
      <c r="AY47" s="9">
        <v>0</v>
      </c>
      <c r="AZ47" s="9">
        <v>0</v>
      </c>
      <c r="BA47" s="21">
        <v>3431870741.8499999</v>
      </c>
      <c r="BB47" s="10"/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21">
        <v>0</v>
      </c>
      <c r="BS47" s="10"/>
      <c r="BT47" s="9">
        <v>2539213699.0900002</v>
      </c>
      <c r="BU47" s="9">
        <v>0</v>
      </c>
      <c r="BV47" s="9">
        <v>215546643.06999999</v>
      </c>
      <c r="BW47" s="9">
        <v>67332364.109999999</v>
      </c>
      <c r="BX47" s="9">
        <v>0</v>
      </c>
      <c r="BY47" s="9">
        <v>417798301.85000002</v>
      </c>
      <c r="BZ47" s="9">
        <v>68452570.290000007</v>
      </c>
      <c r="CA47" s="9">
        <v>0</v>
      </c>
      <c r="CB47" s="9">
        <v>67107491.109999999</v>
      </c>
      <c r="CC47" s="9">
        <v>3606.99</v>
      </c>
      <c r="CD47" s="9">
        <v>39528.5</v>
      </c>
      <c r="CE47" s="9">
        <v>59407.95</v>
      </c>
      <c r="CF47" s="9">
        <v>57315078.479999997</v>
      </c>
      <c r="CG47" s="9">
        <v>0</v>
      </c>
      <c r="CH47" s="9">
        <v>0</v>
      </c>
      <c r="CI47" s="21">
        <v>3432868691.4400001</v>
      </c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</row>
    <row r="48" spans="1:290" ht="12.75" customHeight="1" x14ac:dyDescent="0.2">
      <c r="A48" s="8" t="s">
        <v>76</v>
      </c>
      <c r="B48" s="17">
        <v>1054</v>
      </c>
      <c r="C48" s="18" t="s">
        <v>34</v>
      </c>
      <c r="D48" s="9">
        <v>193444.65999999997</v>
      </c>
      <c r="E48" s="9">
        <v>0</v>
      </c>
      <c r="F48" s="9">
        <v>0</v>
      </c>
      <c r="G48" s="9">
        <v>0</v>
      </c>
      <c r="H48" s="9">
        <v>0</v>
      </c>
      <c r="I48" s="9">
        <v>27294.120000000003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21">
        <v>220738.77999999997</v>
      </c>
      <c r="T48" s="10"/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21">
        <v>0</v>
      </c>
      <c r="AK48" s="10"/>
      <c r="AL48" s="9">
        <v>659237442.18000567</v>
      </c>
      <c r="AM48" s="9">
        <v>0</v>
      </c>
      <c r="AN48" s="9">
        <v>33209057.410000023</v>
      </c>
      <c r="AO48" s="9">
        <v>9696033.7499999497</v>
      </c>
      <c r="AP48" s="9">
        <v>207481.75</v>
      </c>
      <c r="AQ48" s="9">
        <v>112845522.97</v>
      </c>
      <c r="AR48" s="9">
        <v>10560142.189999998</v>
      </c>
      <c r="AS48" s="9">
        <v>0</v>
      </c>
      <c r="AT48" s="9">
        <v>72466.700000000012</v>
      </c>
      <c r="AU48" s="9">
        <v>12311831.820000118</v>
      </c>
      <c r="AV48" s="9">
        <v>687220.64000000025</v>
      </c>
      <c r="AW48" s="9">
        <v>41181.510000000009</v>
      </c>
      <c r="AX48" s="9">
        <v>115072687.71999951</v>
      </c>
      <c r="AY48" s="9">
        <v>692253.85000000009</v>
      </c>
      <c r="AZ48" s="9">
        <v>0</v>
      </c>
      <c r="BA48" s="21">
        <v>954633322.49000549</v>
      </c>
      <c r="BB48" s="10"/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21">
        <v>0</v>
      </c>
      <c r="BS48" s="10"/>
      <c r="BT48" s="9">
        <v>659430886.84000564</v>
      </c>
      <c r="BU48" s="9">
        <v>0</v>
      </c>
      <c r="BV48" s="9">
        <v>33209057.410000023</v>
      </c>
      <c r="BW48" s="9">
        <v>9696033.7499999497</v>
      </c>
      <c r="BX48" s="9">
        <v>207481.75</v>
      </c>
      <c r="BY48" s="9">
        <v>112872817.09</v>
      </c>
      <c r="BZ48" s="9">
        <v>10560142.189999998</v>
      </c>
      <c r="CA48" s="9">
        <v>0</v>
      </c>
      <c r="CB48" s="9">
        <v>72466.700000000012</v>
      </c>
      <c r="CC48" s="9">
        <v>12311831.820000118</v>
      </c>
      <c r="CD48" s="9">
        <v>687220.64000000025</v>
      </c>
      <c r="CE48" s="9">
        <v>41181.510000000009</v>
      </c>
      <c r="CF48" s="9">
        <v>115072687.71999951</v>
      </c>
      <c r="CG48" s="9">
        <v>692253.85000000009</v>
      </c>
      <c r="CH48" s="9">
        <v>0</v>
      </c>
      <c r="CI48" s="21">
        <v>954854061.27000546</v>
      </c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</row>
    <row r="49" spans="1:290" ht="12.75" customHeight="1" x14ac:dyDescent="0.2">
      <c r="A49" s="8" t="s">
        <v>77</v>
      </c>
      <c r="B49" s="17">
        <v>1055</v>
      </c>
      <c r="C49" s="18" t="s">
        <v>34</v>
      </c>
      <c r="D49" s="9">
        <v>12190506.84</v>
      </c>
      <c r="E49" s="9">
        <v>0</v>
      </c>
      <c r="F49" s="9">
        <v>187926.06</v>
      </c>
      <c r="G49" s="9">
        <v>0</v>
      </c>
      <c r="H49" s="9">
        <v>0</v>
      </c>
      <c r="I49" s="9">
        <v>5086301.5599999996</v>
      </c>
      <c r="J49" s="9">
        <v>154310</v>
      </c>
      <c r="K49" s="9">
        <v>0</v>
      </c>
      <c r="L49" s="9">
        <v>0</v>
      </c>
      <c r="M49" s="9">
        <v>0</v>
      </c>
      <c r="N49" s="9">
        <v>301647.40999999997</v>
      </c>
      <c r="O49" s="9">
        <v>0</v>
      </c>
      <c r="P49" s="9">
        <v>98294</v>
      </c>
      <c r="Q49" s="9">
        <v>0</v>
      </c>
      <c r="R49" s="9">
        <v>0</v>
      </c>
      <c r="S49" s="21">
        <v>18018985.870000001</v>
      </c>
      <c r="T49" s="10"/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21">
        <v>0</v>
      </c>
      <c r="AK49" s="10"/>
      <c r="AL49" s="9">
        <v>2301904156.6100001</v>
      </c>
      <c r="AM49" s="9">
        <v>252713.91</v>
      </c>
      <c r="AN49" s="9">
        <v>19081196.93</v>
      </c>
      <c r="AO49" s="9">
        <v>7294524.8600000003</v>
      </c>
      <c r="AP49" s="9">
        <v>16562214.25</v>
      </c>
      <c r="AQ49" s="9">
        <v>205789607.84999999</v>
      </c>
      <c r="AR49" s="9">
        <v>55576342.829999998</v>
      </c>
      <c r="AS49" s="9">
        <v>1004789.65</v>
      </c>
      <c r="AT49" s="9">
        <v>1030669.02</v>
      </c>
      <c r="AU49" s="9">
        <v>76583271.769999996</v>
      </c>
      <c r="AV49" s="9">
        <v>5305073.6399999997</v>
      </c>
      <c r="AW49" s="9">
        <v>608401.81999999995</v>
      </c>
      <c r="AX49" s="9">
        <v>414549850.11000001</v>
      </c>
      <c r="AY49" s="9">
        <v>725265.48</v>
      </c>
      <c r="AZ49" s="9">
        <v>0</v>
      </c>
      <c r="BA49" s="21">
        <v>3106268078.73</v>
      </c>
      <c r="BB49" s="10"/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21">
        <v>0</v>
      </c>
      <c r="BS49" s="10"/>
      <c r="BT49" s="9">
        <v>2314094663.4500003</v>
      </c>
      <c r="BU49" s="9">
        <v>252713.91</v>
      </c>
      <c r="BV49" s="9">
        <v>19269122.989999998</v>
      </c>
      <c r="BW49" s="9">
        <v>7294524.8600000003</v>
      </c>
      <c r="BX49" s="9">
        <v>16562214.25</v>
      </c>
      <c r="BY49" s="9">
        <v>210875909.41</v>
      </c>
      <c r="BZ49" s="9">
        <v>55730652.829999998</v>
      </c>
      <c r="CA49" s="9">
        <v>1004789.65</v>
      </c>
      <c r="CB49" s="9">
        <v>1030669.02</v>
      </c>
      <c r="CC49" s="9">
        <v>76583271.769999996</v>
      </c>
      <c r="CD49" s="9">
        <v>5606721.0499999998</v>
      </c>
      <c r="CE49" s="9">
        <v>608401.81999999995</v>
      </c>
      <c r="CF49" s="9">
        <v>414648144.11000001</v>
      </c>
      <c r="CG49" s="9">
        <v>725265.48</v>
      </c>
      <c r="CH49" s="9">
        <v>0</v>
      </c>
      <c r="CI49" s="21">
        <v>3124287064.6000004</v>
      </c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</row>
    <row r="50" spans="1:290" ht="12.75" customHeight="1" x14ac:dyDescent="0.2">
      <c r="A50" s="8" t="s">
        <v>78</v>
      </c>
      <c r="B50" s="17">
        <v>1056</v>
      </c>
      <c r="C50" s="18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21">
        <v>0</v>
      </c>
      <c r="T50" s="10"/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21">
        <v>0</v>
      </c>
      <c r="AK50" s="10"/>
      <c r="AL50" s="9">
        <v>778208</v>
      </c>
      <c r="AM50" s="9">
        <v>0</v>
      </c>
      <c r="AN50" s="9">
        <v>0</v>
      </c>
      <c r="AO50" s="9">
        <v>0</v>
      </c>
      <c r="AP50" s="9">
        <v>0</v>
      </c>
      <c r="AQ50" s="9">
        <v>102447.40000000001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21">
        <v>880655.4</v>
      </c>
      <c r="BB50" s="10"/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21">
        <v>0</v>
      </c>
      <c r="BS50" s="10"/>
      <c r="BT50" s="9">
        <v>778208</v>
      </c>
      <c r="BU50" s="9">
        <v>0</v>
      </c>
      <c r="BV50" s="9">
        <v>0</v>
      </c>
      <c r="BW50" s="9">
        <v>0</v>
      </c>
      <c r="BX50" s="9">
        <v>0</v>
      </c>
      <c r="BY50" s="9">
        <v>102447.40000000001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21">
        <v>880655.4</v>
      </c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</row>
    <row r="51" spans="1:290" ht="12.75" customHeight="1" x14ac:dyDescent="0.2">
      <c r="A51" s="8" t="s">
        <v>79</v>
      </c>
      <c r="B51" s="17">
        <v>1057</v>
      </c>
      <c r="C51" s="18" t="s">
        <v>34</v>
      </c>
      <c r="D51" s="9">
        <v>476626.13</v>
      </c>
      <c r="E51" s="9">
        <v>0</v>
      </c>
      <c r="F51" s="9">
        <v>2662.35</v>
      </c>
      <c r="G51" s="9">
        <v>0</v>
      </c>
      <c r="H51" s="9">
        <v>0</v>
      </c>
      <c r="I51" s="9">
        <v>45294.18</v>
      </c>
      <c r="J51" s="9">
        <v>-688.65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21">
        <v>523894.01</v>
      </c>
      <c r="T51" s="10"/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21">
        <v>0</v>
      </c>
      <c r="AK51" s="10"/>
      <c r="AL51" s="9">
        <v>221423582.75999999</v>
      </c>
      <c r="AM51" s="9">
        <v>0</v>
      </c>
      <c r="AN51" s="9">
        <v>1978026.2099999997</v>
      </c>
      <c r="AO51" s="9">
        <v>1464900.4500000002</v>
      </c>
      <c r="AP51" s="9">
        <v>2225546.41</v>
      </c>
      <c r="AQ51" s="9">
        <v>34420450.480000019</v>
      </c>
      <c r="AR51" s="9">
        <v>16553790.200000005</v>
      </c>
      <c r="AS51" s="9">
        <v>276072.90000000002</v>
      </c>
      <c r="AT51" s="9">
        <v>907130.04</v>
      </c>
      <c r="AU51" s="9">
        <v>5701573</v>
      </c>
      <c r="AV51" s="9">
        <v>261056.47999999998</v>
      </c>
      <c r="AW51" s="9">
        <v>41478.409999999996</v>
      </c>
      <c r="AX51" s="9">
        <v>28931843.779999997</v>
      </c>
      <c r="AY51" s="9">
        <v>162344.33000000002</v>
      </c>
      <c r="AZ51" s="9">
        <v>0</v>
      </c>
      <c r="BA51" s="21">
        <v>314347795.44999999</v>
      </c>
      <c r="BB51" s="10"/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21">
        <v>0</v>
      </c>
      <c r="BS51" s="10"/>
      <c r="BT51" s="9">
        <v>221900208.88999999</v>
      </c>
      <c r="BU51" s="9">
        <v>0</v>
      </c>
      <c r="BV51" s="9">
        <v>1980688.5599999998</v>
      </c>
      <c r="BW51" s="9">
        <v>1464900.4500000002</v>
      </c>
      <c r="BX51" s="9">
        <v>2225546.41</v>
      </c>
      <c r="BY51" s="9">
        <v>34465744.660000019</v>
      </c>
      <c r="BZ51" s="9">
        <v>16553101.550000004</v>
      </c>
      <c r="CA51" s="9">
        <v>276072.90000000002</v>
      </c>
      <c r="CB51" s="9">
        <v>907130.04</v>
      </c>
      <c r="CC51" s="9">
        <v>5701573</v>
      </c>
      <c r="CD51" s="9">
        <v>261056.47999999998</v>
      </c>
      <c r="CE51" s="9">
        <v>41478.409999999996</v>
      </c>
      <c r="CF51" s="9">
        <v>28931843.779999997</v>
      </c>
      <c r="CG51" s="9">
        <v>162344.33000000002</v>
      </c>
      <c r="CH51" s="9">
        <v>0</v>
      </c>
      <c r="CI51" s="21">
        <v>314871689.45999998</v>
      </c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</row>
    <row r="52" spans="1:290" ht="12.75" customHeight="1" x14ac:dyDescent="0.2">
      <c r="A52" s="8" t="s">
        <v>80</v>
      </c>
      <c r="B52" s="17">
        <v>1058</v>
      </c>
      <c r="C52" s="18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21">
        <v>0</v>
      </c>
      <c r="T52" s="10"/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21">
        <v>0</v>
      </c>
      <c r="AK52" s="10"/>
      <c r="AL52" s="9">
        <v>55176081.789999999</v>
      </c>
      <c r="AM52" s="9">
        <v>0</v>
      </c>
      <c r="AN52" s="9">
        <v>0</v>
      </c>
      <c r="AO52" s="9">
        <v>0</v>
      </c>
      <c r="AP52" s="9">
        <v>0</v>
      </c>
      <c r="AQ52" s="9">
        <v>16127850.49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21">
        <v>71303932.280000001</v>
      </c>
      <c r="BB52" s="10"/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21">
        <v>0</v>
      </c>
      <c r="BS52" s="10"/>
      <c r="BT52" s="9">
        <v>55176081.789999999</v>
      </c>
      <c r="BU52" s="9">
        <v>0</v>
      </c>
      <c r="BV52" s="9">
        <v>0</v>
      </c>
      <c r="BW52" s="9">
        <v>0</v>
      </c>
      <c r="BX52" s="9">
        <v>0</v>
      </c>
      <c r="BY52" s="9">
        <v>16127850.49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21">
        <v>71303932.280000001</v>
      </c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</row>
    <row r="53" spans="1:290" ht="12.75" customHeight="1" x14ac:dyDescent="0.2">
      <c r="A53" s="8" t="s">
        <v>81</v>
      </c>
      <c r="B53" s="17">
        <v>1059</v>
      </c>
      <c r="C53" s="18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21">
        <v>0</v>
      </c>
      <c r="T53" s="10"/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21">
        <v>0</v>
      </c>
      <c r="AK53" s="10"/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21">
        <v>0</v>
      </c>
      <c r="BB53" s="10"/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21">
        <v>0</v>
      </c>
      <c r="BS53" s="10"/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21">
        <v>0</v>
      </c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</row>
    <row r="54" spans="1:290" ht="12.75" customHeight="1" x14ac:dyDescent="0.2">
      <c r="A54" s="8" t="s">
        <v>82</v>
      </c>
      <c r="B54" s="17">
        <v>1060</v>
      </c>
      <c r="C54" s="18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21">
        <v>0</v>
      </c>
      <c r="T54" s="10"/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21">
        <v>0</v>
      </c>
      <c r="AK54" s="10"/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21">
        <v>0</v>
      </c>
      <c r="BB54" s="10"/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21">
        <v>0</v>
      </c>
      <c r="BS54" s="10"/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21">
        <v>0</v>
      </c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</row>
    <row r="55" spans="1:290" ht="12.75" customHeight="1" x14ac:dyDescent="0.2">
      <c r="A55" s="8" t="s">
        <v>83</v>
      </c>
      <c r="B55" s="17">
        <v>1061</v>
      </c>
      <c r="C55" s="18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21">
        <v>0</v>
      </c>
      <c r="T55" s="10"/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21">
        <v>0</v>
      </c>
      <c r="AK55" s="10"/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21">
        <v>0</v>
      </c>
      <c r="BB55" s="10"/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21">
        <v>0</v>
      </c>
      <c r="BS55" s="10"/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21">
        <v>0</v>
      </c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</row>
    <row r="56" spans="1:290" ht="12.75" customHeight="1" x14ac:dyDescent="0.2">
      <c r="A56" s="8" t="s">
        <v>84</v>
      </c>
      <c r="B56" s="17">
        <v>2001</v>
      </c>
      <c r="C56" s="18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21">
        <v>0</v>
      </c>
      <c r="T56" s="10"/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21">
        <v>0</v>
      </c>
      <c r="AK56" s="10"/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21">
        <v>0</v>
      </c>
      <c r="BB56" s="10"/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21">
        <v>0</v>
      </c>
      <c r="BS56" s="10"/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21">
        <v>0</v>
      </c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</row>
    <row r="57" spans="1:290" ht="12.75" customHeight="1" x14ac:dyDescent="0.2">
      <c r="A57" s="8" t="s">
        <v>85</v>
      </c>
      <c r="B57" s="17">
        <v>2002</v>
      </c>
      <c r="C57" s="18" t="s">
        <v>86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21">
        <v>0</v>
      </c>
      <c r="T57" s="10"/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21">
        <v>0</v>
      </c>
      <c r="AK57" s="10"/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21">
        <v>0</v>
      </c>
      <c r="BB57" s="10"/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21">
        <v>0</v>
      </c>
      <c r="BS57" s="10"/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21">
        <v>0</v>
      </c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</row>
    <row r="58" spans="1:290" ht="12.75" customHeight="1" x14ac:dyDescent="0.2">
      <c r="A58" s="8" t="s">
        <v>87</v>
      </c>
      <c r="B58" s="17">
        <v>2005</v>
      </c>
      <c r="C58" s="18" t="s">
        <v>86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21">
        <v>0</v>
      </c>
      <c r="T58" s="10"/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21">
        <v>0</v>
      </c>
      <c r="AK58" s="10"/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21">
        <v>0</v>
      </c>
      <c r="BB58" s="10"/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21">
        <v>0</v>
      </c>
      <c r="BS58" s="10"/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21">
        <v>0</v>
      </c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</row>
    <row r="59" spans="1:290" ht="12.75" customHeight="1" x14ac:dyDescent="0.2">
      <c r="A59" s="8" t="s">
        <v>88</v>
      </c>
      <c r="B59" s="17">
        <v>2006</v>
      </c>
      <c r="C59" s="18" t="s">
        <v>89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21">
        <v>0</v>
      </c>
      <c r="T59" s="10"/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21">
        <v>0</v>
      </c>
      <c r="AK59" s="10"/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21">
        <v>0</v>
      </c>
      <c r="BB59" s="10"/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21">
        <v>0</v>
      </c>
      <c r="BS59" s="10"/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21">
        <v>0</v>
      </c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</row>
    <row r="60" spans="1:290" ht="12.75" customHeight="1" x14ac:dyDescent="0.2">
      <c r="A60" s="8" t="s">
        <v>90</v>
      </c>
      <c r="B60" s="17">
        <v>2007</v>
      </c>
      <c r="C60" s="18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21">
        <v>0</v>
      </c>
      <c r="T60" s="10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21">
        <v>0</v>
      </c>
      <c r="AK60" s="10"/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21">
        <v>0</v>
      </c>
      <c r="BB60" s="10"/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21">
        <v>0</v>
      </c>
      <c r="BS60" s="10"/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21">
        <v>0</v>
      </c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</row>
    <row r="61" spans="1:290" ht="12.75" customHeight="1" x14ac:dyDescent="0.2">
      <c r="A61" s="8" t="s">
        <v>91</v>
      </c>
      <c r="B61" s="17">
        <v>2008</v>
      </c>
      <c r="C61" s="18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21">
        <v>0</v>
      </c>
      <c r="T61" s="10"/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21">
        <v>0</v>
      </c>
      <c r="AK61" s="10"/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21">
        <v>0</v>
      </c>
      <c r="BB61" s="10"/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21">
        <v>0</v>
      </c>
      <c r="BS61" s="10"/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21">
        <v>0</v>
      </c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</row>
    <row r="62" spans="1:290" ht="12.75" customHeight="1" x14ac:dyDescent="0.2">
      <c r="A62" s="8" t="s">
        <v>92</v>
      </c>
      <c r="B62" s="17">
        <v>3001</v>
      </c>
      <c r="C62" s="18" t="s">
        <v>89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21">
        <v>0</v>
      </c>
      <c r="T62" s="10"/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21">
        <v>0</v>
      </c>
      <c r="AK62" s="10"/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21">
        <v>0</v>
      </c>
      <c r="BB62" s="10"/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21">
        <v>0</v>
      </c>
      <c r="BS62" s="10"/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21">
        <v>0</v>
      </c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</row>
    <row r="63" spans="1:290" ht="12.75" customHeight="1" x14ac:dyDescent="0.2">
      <c r="A63" s="8" t="s">
        <v>93</v>
      </c>
      <c r="B63" s="17">
        <v>3002</v>
      </c>
      <c r="C63" s="18" t="s">
        <v>89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21">
        <v>0</v>
      </c>
      <c r="T63" s="10"/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21">
        <v>0</v>
      </c>
      <c r="AK63" s="10"/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21">
        <v>0</v>
      </c>
      <c r="BB63" s="10"/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21">
        <v>0</v>
      </c>
      <c r="BS63" s="10"/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21">
        <v>0</v>
      </c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</row>
    <row r="64" spans="1:290" ht="12.75" customHeight="1" x14ac:dyDescent="0.2">
      <c r="A64" s="8" t="s">
        <v>94</v>
      </c>
      <c r="B64" s="17">
        <v>3003</v>
      </c>
      <c r="C64" s="18" t="s">
        <v>89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21">
        <v>0</v>
      </c>
      <c r="T64" s="10"/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21">
        <v>0</v>
      </c>
      <c r="AK64" s="10"/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21">
        <v>0</v>
      </c>
      <c r="BB64" s="10"/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21">
        <v>0</v>
      </c>
      <c r="BS64" s="10"/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21">
        <v>0</v>
      </c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</row>
    <row r="65" spans="1:290" ht="12.75" customHeight="1" x14ac:dyDescent="0.2">
      <c r="A65" s="8" t="s">
        <v>95</v>
      </c>
      <c r="B65" s="17">
        <v>3004</v>
      </c>
      <c r="C65" s="18" t="s">
        <v>89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21">
        <v>0</v>
      </c>
      <c r="T65" s="10"/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21">
        <v>0</v>
      </c>
      <c r="AK65" s="10"/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21">
        <v>0</v>
      </c>
      <c r="BB65" s="10"/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21">
        <v>0</v>
      </c>
      <c r="BS65" s="10"/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21">
        <v>0</v>
      </c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</row>
    <row r="66" spans="1:290" ht="12.75" customHeight="1" x14ac:dyDescent="0.2">
      <c r="A66" s="8" t="s">
        <v>96</v>
      </c>
      <c r="B66" s="17">
        <v>3005</v>
      </c>
      <c r="C66" s="18" t="s">
        <v>89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21">
        <v>0</v>
      </c>
      <c r="T66" s="10"/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21">
        <v>0</v>
      </c>
      <c r="AK66" s="10"/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21">
        <v>0</v>
      </c>
      <c r="BB66" s="10"/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21">
        <v>0</v>
      </c>
      <c r="BS66" s="10"/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21">
        <v>0</v>
      </c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</row>
    <row r="67" spans="1:290" ht="12.75" customHeight="1" x14ac:dyDescent="0.2">
      <c r="A67" s="8" t="s">
        <v>97</v>
      </c>
      <c r="B67" s="17">
        <v>3006</v>
      </c>
      <c r="C67" s="18" t="s">
        <v>89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21">
        <v>0</v>
      </c>
      <c r="T67" s="10"/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21">
        <v>0</v>
      </c>
      <c r="AK67" s="10"/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21">
        <v>0</v>
      </c>
      <c r="BB67" s="10"/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21">
        <v>0</v>
      </c>
      <c r="BS67" s="10"/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21">
        <v>0</v>
      </c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</row>
    <row r="68" spans="1:290" ht="12.75" customHeight="1" x14ac:dyDescent="0.2">
      <c r="A68" s="8" t="s">
        <v>98</v>
      </c>
      <c r="B68" s="17">
        <v>3007</v>
      </c>
      <c r="C68" s="18" t="s">
        <v>89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21">
        <v>0</v>
      </c>
      <c r="T68" s="10"/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21">
        <v>0</v>
      </c>
      <c r="AK68" s="10"/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21">
        <v>0</v>
      </c>
      <c r="BB68" s="10"/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21">
        <v>0</v>
      </c>
      <c r="BS68" s="10"/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21">
        <v>0</v>
      </c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</row>
    <row r="69" spans="1:290" ht="12.75" customHeight="1" x14ac:dyDescent="0.2">
      <c r="A69" s="8" t="s">
        <v>99</v>
      </c>
      <c r="B69" s="17">
        <v>3008</v>
      </c>
      <c r="C69" s="18" t="s">
        <v>89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21">
        <v>0</v>
      </c>
      <c r="T69" s="10"/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21">
        <v>0</v>
      </c>
      <c r="AK69" s="10"/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21">
        <v>0</v>
      </c>
      <c r="BB69" s="10"/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21">
        <v>0</v>
      </c>
      <c r="BS69" s="10"/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21">
        <v>0</v>
      </c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</row>
    <row r="70" spans="1:290" ht="12.75" customHeight="1" x14ac:dyDescent="0.2">
      <c r="A70" s="8" t="s">
        <v>100</v>
      </c>
      <c r="B70" s="17">
        <v>3009</v>
      </c>
      <c r="C70" s="18" t="s">
        <v>89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21">
        <v>0</v>
      </c>
      <c r="T70" s="10"/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21">
        <v>0</v>
      </c>
      <c r="AK70" s="10"/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21">
        <v>0</v>
      </c>
      <c r="BB70" s="10"/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21">
        <v>0</v>
      </c>
      <c r="BS70" s="10"/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21">
        <v>0</v>
      </c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</row>
    <row r="71" spans="1:290" ht="12.75" customHeight="1" x14ac:dyDescent="0.2">
      <c r="A71" s="8" t="s">
        <v>101</v>
      </c>
      <c r="B71" s="17">
        <v>3011</v>
      </c>
      <c r="C71" s="18" t="s">
        <v>89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21">
        <v>0</v>
      </c>
      <c r="T71" s="10"/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21">
        <v>0</v>
      </c>
      <c r="AK71" s="10"/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21">
        <v>0</v>
      </c>
      <c r="BB71" s="10"/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21">
        <v>0</v>
      </c>
      <c r="BS71" s="10"/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21">
        <v>0</v>
      </c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</row>
    <row r="72" spans="1:290" ht="12.75" customHeight="1" x14ac:dyDescent="0.2">
      <c r="A72" s="8" t="s">
        <v>102</v>
      </c>
      <c r="B72" s="17">
        <v>3012</v>
      </c>
      <c r="C72" s="18" t="s">
        <v>89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21">
        <v>0</v>
      </c>
      <c r="T72" s="10"/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21">
        <v>0</v>
      </c>
      <c r="AK72" s="10"/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21">
        <v>0</v>
      </c>
      <c r="BB72" s="10"/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21">
        <v>0</v>
      </c>
      <c r="BS72" s="10"/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21">
        <v>0</v>
      </c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</row>
    <row r="73" spans="1:290" ht="12.75" customHeight="1" x14ac:dyDescent="0.2">
      <c r="A73" s="8" t="s">
        <v>103</v>
      </c>
      <c r="B73" s="17">
        <v>3015</v>
      </c>
      <c r="C73" s="18" t="s">
        <v>89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21">
        <v>0</v>
      </c>
      <c r="T73" s="10"/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21">
        <v>0</v>
      </c>
      <c r="AK73" s="10"/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21">
        <v>0</v>
      </c>
      <c r="BB73" s="10"/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21">
        <v>0</v>
      </c>
      <c r="BS73" s="10"/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21">
        <v>0</v>
      </c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</row>
    <row r="74" spans="1:290" ht="12.75" customHeight="1" x14ac:dyDescent="0.2">
      <c r="A74" s="8" t="s">
        <v>104</v>
      </c>
      <c r="B74" s="17">
        <v>3016</v>
      </c>
      <c r="C74" s="18" t="s">
        <v>89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21">
        <v>0</v>
      </c>
      <c r="T74" s="10"/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21">
        <v>0</v>
      </c>
      <c r="AK74" s="10"/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21">
        <v>0</v>
      </c>
      <c r="BB74" s="10"/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21">
        <v>0</v>
      </c>
      <c r="BS74" s="10"/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21">
        <v>0</v>
      </c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</row>
    <row r="75" spans="1:290" x14ac:dyDescent="0.2">
      <c r="A75" s="8" t="s">
        <v>105</v>
      </c>
      <c r="B75" s="17">
        <v>3017</v>
      </c>
      <c r="C75" s="18" t="s">
        <v>89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21">
        <v>0</v>
      </c>
      <c r="T75" s="10"/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21">
        <v>0</v>
      </c>
      <c r="AK75" s="10"/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21">
        <v>0</v>
      </c>
      <c r="BB75" s="10"/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21">
        <v>0</v>
      </c>
      <c r="BS75" s="10"/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21">
        <v>0</v>
      </c>
    </row>
    <row r="76" spans="1:290" x14ac:dyDescent="0.2">
      <c r="A76" s="8" t="s">
        <v>106</v>
      </c>
      <c r="B76" s="17">
        <v>3018</v>
      </c>
      <c r="C76" s="18" t="s">
        <v>89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21">
        <v>0</v>
      </c>
      <c r="T76" s="10"/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21">
        <v>0</v>
      </c>
      <c r="AK76" s="10"/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21">
        <v>0</v>
      </c>
      <c r="BB76" s="10"/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21">
        <v>0</v>
      </c>
      <c r="BS76" s="10"/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21">
        <v>0</v>
      </c>
    </row>
    <row r="77" spans="1:290" s="10" customFormat="1" x14ac:dyDescent="0.2">
      <c r="A77" s="11" t="s">
        <v>107</v>
      </c>
      <c r="B77" s="19">
        <v>9000</v>
      </c>
      <c r="C77" s="18" t="s">
        <v>108</v>
      </c>
      <c r="D77" s="12">
        <v>248211737.31999996</v>
      </c>
      <c r="E77" s="12">
        <v>4103128.5</v>
      </c>
      <c r="F77" s="12">
        <v>9498049.1500000004</v>
      </c>
      <c r="G77" s="12">
        <v>2120826.6799999997</v>
      </c>
      <c r="H77" s="12">
        <v>6865176.9100000001</v>
      </c>
      <c r="I77" s="12">
        <v>79486645.460000038</v>
      </c>
      <c r="J77" s="12">
        <v>20424775.080000002</v>
      </c>
      <c r="K77" s="12">
        <v>543829</v>
      </c>
      <c r="L77" s="12">
        <v>7093211.5499999998</v>
      </c>
      <c r="M77" s="12">
        <v>4536307</v>
      </c>
      <c r="N77" s="12">
        <v>1646156.41</v>
      </c>
      <c r="O77" s="12">
        <v>737229.89</v>
      </c>
      <c r="P77" s="12">
        <v>44640730.569999993</v>
      </c>
      <c r="Q77" s="12">
        <v>6913905.5700000003</v>
      </c>
      <c r="R77" s="12">
        <v>84400</v>
      </c>
      <c r="S77" s="12">
        <v>436906109.08999991</v>
      </c>
      <c r="U77" s="12">
        <v>296254005.52999997</v>
      </c>
      <c r="V77" s="12">
        <v>4224</v>
      </c>
      <c r="W77" s="12">
        <v>81945.350000000006</v>
      </c>
      <c r="X77" s="12">
        <v>3835743.2199999997</v>
      </c>
      <c r="Y77" s="12">
        <v>658061.30000000005</v>
      </c>
      <c r="Z77" s="12">
        <v>6577690.8499999996</v>
      </c>
      <c r="AA77" s="12">
        <v>7146582.8899999997</v>
      </c>
      <c r="AB77" s="12">
        <v>0</v>
      </c>
      <c r="AC77" s="12">
        <v>22142.68</v>
      </c>
      <c r="AD77" s="12">
        <v>7663854.2800000003</v>
      </c>
      <c r="AE77" s="12">
        <v>217157.82</v>
      </c>
      <c r="AF77" s="12">
        <v>0</v>
      </c>
      <c r="AG77" s="12">
        <v>488155.8</v>
      </c>
      <c r="AH77" s="12">
        <v>1542151.96</v>
      </c>
      <c r="AI77" s="12">
        <v>105721.12</v>
      </c>
      <c r="AJ77" s="12">
        <v>324597436.79999989</v>
      </c>
      <c r="AL77" s="12">
        <v>72919062623.458649</v>
      </c>
      <c r="AM77" s="12">
        <v>184479491.15997368</v>
      </c>
      <c r="AN77" s="12">
        <v>1646916448.1717873</v>
      </c>
      <c r="AO77" s="12">
        <v>908201868.79183042</v>
      </c>
      <c r="AP77" s="12">
        <v>1722990963.617331</v>
      </c>
      <c r="AQ77" s="12">
        <v>11633036307.997105</v>
      </c>
      <c r="AR77" s="12">
        <v>5800823177.819788</v>
      </c>
      <c r="AS77" s="12">
        <v>231772336.02994773</v>
      </c>
      <c r="AT77" s="12">
        <v>2925188608.3814898</v>
      </c>
      <c r="AU77" s="12">
        <v>2424561192.8918476</v>
      </c>
      <c r="AV77" s="12">
        <v>377620166.98180431</v>
      </c>
      <c r="AW77" s="12">
        <v>229246961.28991601</v>
      </c>
      <c r="AX77" s="12">
        <v>9733917984.0859642</v>
      </c>
      <c r="AY77" s="12">
        <v>714654389.98983216</v>
      </c>
      <c r="AZ77" s="12">
        <v>112164022.80999231</v>
      </c>
      <c r="BA77" s="12">
        <v>111564636543.47722</v>
      </c>
      <c r="BC77" s="12">
        <v>2630511.0299999998</v>
      </c>
      <c r="BD77" s="12">
        <v>0</v>
      </c>
      <c r="BE77" s="12">
        <v>0</v>
      </c>
      <c r="BF77" s="12">
        <v>0</v>
      </c>
      <c r="BG77" s="12">
        <v>0</v>
      </c>
      <c r="BH77" s="12">
        <v>167805.59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2798316.6199999996</v>
      </c>
      <c r="BT77" s="12">
        <v>73466158877.338638</v>
      </c>
      <c r="BU77" s="12">
        <v>188586843.65997368</v>
      </c>
      <c r="BV77" s="12">
        <v>1656496442.6717873</v>
      </c>
      <c r="BW77" s="12">
        <v>914158438.6918304</v>
      </c>
      <c r="BX77" s="12">
        <v>1730514201.8273306</v>
      </c>
      <c r="BY77" s="12">
        <v>11719268449.897104</v>
      </c>
      <c r="BZ77" s="12">
        <v>5828394535.7897882</v>
      </c>
      <c r="CA77" s="12">
        <v>232316165.02994773</v>
      </c>
      <c r="CB77" s="12">
        <v>2932303962.6114898</v>
      </c>
      <c r="CC77" s="12">
        <v>2436761354.1718478</v>
      </c>
      <c r="CD77" s="12">
        <v>379483481.21180433</v>
      </c>
      <c r="CE77" s="12">
        <v>229984191.17991599</v>
      </c>
      <c r="CF77" s="12">
        <v>9779046870.4559631</v>
      </c>
      <c r="CG77" s="12">
        <v>723110447.51983213</v>
      </c>
      <c r="CH77" s="12">
        <v>112354143.9299923</v>
      </c>
      <c r="CI77" s="12">
        <v>112328938405.98724</v>
      </c>
    </row>
    <row r="78" spans="1:290" s="10" customFormat="1" x14ac:dyDescent="0.2">
      <c r="A78" s="11" t="s">
        <v>109</v>
      </c>
      <c r="B78" s="19">
        <v>9001</v>
      </c>
      <c r="C78" s="18" t="s">
        <v>110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</row>
    <row r="79" spans="1:290" s="10" customFormat="1" x14ac:dyDescent="0.2">
      <c r="A79" s="11" t="s">
        <v>111</v>
      </c>
      <c r="B79" s="19">
        <v>9003</v>
      </c>
      <c r="C79" s="18" t="s">
        <v>112</v>
      </c>
      <c r="D79" s="12">
        <v>248211737.31999996</v>
      </c>
      <c r="E79" s="12">
        <v>4103128.5</v>
      </c>
      <c r="F79" s="12">
        <v>9498049.1500000004</v>
      </c>
      <c r="G79" s="12">
        <v>2120826.6799999997</v>
      </c>
      <c r="H79" s="12">
        <v>6865176.9100000001</v>
      </c>
      <c r="I79" s="12">
        <v>79486645.460000038</v>
      </c>
      <c r="J79" s="12">
        <v>20424775.080000002</v>
      </c>
      <c r="K79" s="12">
        <v>543829</v>
      </c>
      <c r="L79" s="12">
        <v>7093211.5499999998</v>
      </c>
      <c r="M79" s="12">
        <v>4536307</v>
      </c>
      <c r="N79" s="12">
        <v>1646156.41</v>
      </c>
      <c r="O79" s="12">
        <v>737229.89</v>
      </c>
      <c r="P79" s="12">
        <v>44640730.569999993</v>
      </c>
      <c r="Q79" s="12">
        <v>6913905.5700000003</v>
      </c>
      <c r="R79" s="12">
        <v>84400</v>
      </c>
      <c r="S79" s="12">
        <v>436906109.08999991</v>
      </c>
      <c r="U79" s="12">
        <v>296254005.52999997</v>
      </c>
      <c r="V79" s="12">
        <v>4224</v>
      </c>
      <c r="W79" s="12">
        <v>81945.350000000006</v>
      </c>
      <c r="X79" s="12">
        <v>3835743.2199999997</v>
      </c>
      <c r="Y79" s="12">
        <v>658061.30000000005</v>
      </c>
      <c r="Z79" s="12">
        <v>6577690.8499999996</v>
      </c>
      <c r="AA79" s="12">
        <v>7146582.8899999997</v>
      </c>
      <c r="AB79" s="12">
        <v>0</v>
      </c>
      <c r="AC79" s="12">
        <v>22142.68</v>
      </c>
      <c r="AD79" s="12">
        <v>7663854.2800000003</v>
      </c>
      <c r="AE79" s="12">
        <v>217157.82</v>
      </c>
      <c r="AF79" s="12">
        <v>0</v>
      </c>
      <c r="AG79" s="12">
        <v>488155.8</v>
      </c>
      <c r="AH79" s="12">
        <v>1542151.96</v>
      </c>
      <c r="AI79" s="12">
        <v>105721.12</v>
      </c>
      <c r="AJ79" s="12">
        <v>324597436.79999989</v>
      </c>
      <c r="AL79" s="12">
        <v>72919062623.458649</v>
      </c>
      <c r="AM79" s="12">
        <v>184479491.15997368</v>
      </c>
      <c r="AN79" s="12">
        <v>1646916448.1717873</v>
      </c>
      <c r="AO79" s="12">
        <v>908201868.79183042</v>
      </c>
      <c r="AP79" s="12">
        <v>1722990963.617331</v>
      </c>
      <c r="AQ79" s="12">
        <v>11633036307.997105</v>
      </c>
      <c r="AR79" s="12">
        <v>5800823177.819788</v>
      </c>
      <c r="AS79" s="12">
        <v>231772336.02994773</v>
      </c>
      <c r="AT79" s="12">
        <v>2925188608.3814898</v>
      </c>
      <c r="AU79" s="12">
        <v>2424561192.8918476</v>
      </c>
      <c r="AV79" s="12">
        <v>377620166.98180431</v>
      </c>
      <c r="AW79" s="12">
        <v>229246961.28991601</v>
      </c>
      <c r="AX79" s="12">
        <v>9733917984.0859642</v>
      </c>
      <c r="AY79" s="12">
        <v>714654389.98983216</v>
      </c>
      <c r="AZ79" s="12">
        <v>112164022.80999231</v>
      </c>
      <c r="BA79" s="12">
        <v>111564636543.47722</v>
      </c>
      <c r="BC79" s="12">
        <v>2630511.0299999998</v>
      </c>
      <c r="BD79" s="12">
        <v>0</v>
      </c>
      <c r="BE79" s="12">
        <v>0</v>
      </c>
      <c r="BF79" s="12">
        <v>0</v>
      </c>
      <c r="BG79" s="12">
        <v>0</v>
      </c>
      <c r="BH79" s="12">
        <v>167805.59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2798316.6199999996</v>
      </c>
      <c r="BT79" s="12">
        <v>73466158877.338638</v>
      </c>
      <c r="BU79" s="12">
        <v>188586843.65997368</v>
      </c>
      <c r="BV79" s="12">
        <v>1656496442.6717873</v>
      </c>
      <c r="BW79" s="12">
        <v>914158438.6918304</v>
      </c>
      <c r="BX79" s="12">
        <v>1730514201.8273306</v>
      </c>
      <c r="BY79" s="12">
        <v>11719268449.897104</v>
      </c>
      <c r="BZ79" s="12">
        <v>5828394535.7897882</v>
      </c>
      <c r="CA79" s="12">
        <v>232316165.02994773</v>
      </c>
      <c r="CB79" s="12">
        <v>2932303962.6114898</v>
      </c>
      <c r="CC79" s="12">
        <v>2436761354.1718478</v>
      </c>
      <c r="CD79" s="12">
        <v>379483481.21180433</v>
      </c>
      <c r="CE79" s="12">
        <v>229984191.17991599</v>
      </c>
      <c r="CF79" s="12">
        <v>9779046870.4559631</v>
      </c>
      <c r="CG79" s="12">
        <v>723110447.51983213</v>
      </c>
      <c r="CH79" s="12">
        <v>112354143.9299923</v>
      </c>
      <c r="CI79" s="12">
        <v>112328938405.98724</v>
      </c>
    </row>
    <row r="80" spans="1:290" s="10" customFormat="1" x14ac:dyDescent="0.2">
      <c r="A80" s="13"/>
      <c r="B80" s="13"/>
      <c r="C80" s="13"/>
    </row>
    <row r="81" spans="1:3" s="10" customFormat="1" x14ac:dyDescent="0.2">
      <c r="A81" s="13"/>
      <c r="B81" s="13"/>
      <c r="C81" s="13"/>
    </row>
    <row r="82" spans="1:3" s="10" customFormat="1" x14ac:dyDescent="0.2">
      <c r="A82" s="13"/>
      <c r="B82" s="13"/>
      <c r="C82" s="13"/>
    </row>
    <row r="83" spans="1:3" s="10" customFormat="1" x14ac:dyDescent="0.2">
      <c r="A83" s="13"/>
      <c r="B83" s="13"/>
      <c r="C83" s="13"/>
    </row>
    <row r="84" spans="1:3" s="10" customFormat="1" x14ac:dyDescent="0.2">
      <c r="A84" s="13"/>
      <c r="B84" s="13"/>
      <c r="C84" s="13"/>
    </row>
    <row r="85" spans="1:3" s="10" customFormat="1" x14ac:dyDescent="0.2">
      <c r="A85" s="13"/>
      <c r="B85" s="13"/>
      <c r="C85" s="13"/>
    </row>
    <row r="86" spans="1:3" s="10" customFormat="1" x14ac:dyDescent="0.2">
      <c r="A86" s="13"/>
      <c r="B86" s="13"/>
      <c r="C86" s="13"/>
    </row>
    <row r="87" spans="1:3" s="10" customFormat="1" x14ac:dyDescent="0.2">
      <c r="A87" s="13"/>
      <c r="B87" s="13"/>
      <c r="C87" s="13"/>
    </row>
    <row r="88" spans="1:3" s="10" customFormat="1" x14ac:dyDescent="0.2">
      <c r="A88" s="13"/>
      <c r="B88" s="13"/>
      <c r="C88" s="13"/>
    </row>
    <row r="89" spans="1:3" s="10" customFormat="1" x14ac:dyDescent="0.2">
      <c r="A89" s="13"/>
      <c r="B89" s="13"/>
      <c r="C89" s="13"/>
    </row>
    <row r="90" spans="1:3" s="10" customFormat="1" x14ac:dyDescent="0.2">
      <c r="A90" s="13"/>
      <c r="B90" s="13"/>
      <c r="C90" s="13"/>
    </row>
    <row r="91" spans="1:3" s="10" customFormat="1" x14ac:dyDescent="0.2">
      <c r="A91" s="13"/>
      <c r="B91" s="13"/>
      <c r="C91" s="13"/>
    </row>
    <row r="92" spans="1:3" s="10" customFormat="1" x14ac:dyDescent="0.2">
      <c r="A92" s="13"/>
      <c r="B92" s="13"/>
      <c r="C92" s="13"/>
    </row>
    <row r="93" spans="1:3" s="10" customFormat="1" x14ac:dyDescent="0.2">
      <c r="A93" s="13"/>
      <c r="B93" s="13"/>
      <c r="C93" s="13"/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Melihcan Çeç</dc:creator>
  <cp:lastModifiedBy>Melihcan Çeç</cp:lastModifiedBy>
  <dcterms:created xsi:type="dcterms:W3CDTF">2025-02-07T11:17:13Z</dcterms:created>
  <dcterms:modified xsi:type="dcterms:W3CDTF">2025-02-07T12:05:32Z</dcterms:modified>
</cp:coreProperties>
</file>