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C2568C98-E39D-4940-855F-CB1FE79DF60B}" xr6:coauthVersionLast="36" xr6:coauthVersionMax="36" xr10:uidLastSave="{00000000-0000-0000-0000-000000000000}"/>
  <bookViews>
    <workbookView xWindow="0" yWindow="0" windowWidth="23040" windowHeight="8952" xr2:uid="{D6B9201F-F00C-47A2-B911-852149912ABA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Adet'!$C$1:$C$78</definedName>
    <definedName name="_xlnm._FilterDatabase" localSheetId="1" hidden="1">Genel!$C$1:$C$44</definedName>
    <definedName name="_xlnm._FilterDatabase" localSheetId="0" hidden="1">Özet!#REF!</definedName>
    <definedName name="_xlnm._FilterDatabase" localSheetId="3" hidden="1">'Yazılan Prim'!$C$1:$C$78</definedName>
    <definedName name="Araç_Tipi">Genel!$JH$3:$JH$18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Genel!$JL$3:$JL$7</definedName>
    <definedName name="Ürün_Tipi_2">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2" l="1"/>
  <c r="C14" i="1"/>
  <c r="D10" i="2"/>
  <c r="E27" i="2"/>
  <c r="D45" i="2"/>
  <c r="E62" i="2"/>
  <c r="D74" i="2"/>
  <c r="B18" i="1"/>
  <c r="E13" i="2"/>
  <c r="D25" i="2"/>
  <c r="E36" i="2"/>
  <c r="D42" i="2"/>
  <c r="E47" i="2"/>
  <c r="D59" i="2"/>
  <c r="C8" i="1"/>
  <c r="B20" i="1"/>
  <c r="E21" i="2"/>
  <c r="E56" i="2"/>
  <c r="D68" i="2"/>
  <c r="E7" i="2"/>
  <c r="D19" i="2"/>
  <c r="D53" i="2"/>
  <c r="C21" i="1"/>
  <c r="E64" i="2"/>
  <c r="D39" i="2"/>
  <c r="B12" i="1"/>
  <c r="E41" i="2"/>
  <c r="E58" i="2"/>
  <c r="D70" i="2"/>
  <c r="B14" i="1"/>
  <c r="E15" i="2"/>
  <c r="D33" i="2"/>
  <c r="E50" i="2"/>
  <c r="D62" i="2"/>
  <c r="E73" i="2"/>
  <c r="C17" i="1"/>
  <c r="D13" i="2"/>
  <c r="E24" i="2"/>
  <c r="D30" i="2"/>
  <c r="E35" i="2"/>
  <c r="D47" i="2"/>
  <c r="D58" i="2"/>
  <c r="C19" i="1"/>
  <c r="E38" i="2"/>
  <c r="D50" i="2"/>
  <c r="D73" i="2"/>
  <c r="E12" i="2"/>
  <c r="E23" i="2"/>
  <c r="D29" i="2"/>
  <c r="B10" i="1"/>
  <c r="E52" i="2"/>
  <c r="D64" i="2"/>
  <c r="B8" i="1"/>
  <c r="E9" i="2"/>
  <c r="D27" i="2"/>
  <c r="E44" i="2"/>
  <c r="D56" i="2"/>
  <c r="E67" i="2"/>
  <c r="C11" i="1"/>
  <c r="D7" i="2"/>
  <c r="E18" i="2"/>
  <c r="D24" i="2"/>
  <c r="E29" i="2"/>
  <c r="D41" i="2"/>
  <c r="E75" i="2"/>
  <c r="D21" i="2"/>
  <c r="E61" i="2"/>
  <c r="B17" i="1"/>
  <c r="D18" i="2"/>
  <c r="D35" i="2"/>
  <c r="E43" i="2"/>
  <c r="E46" i="2"/>
  <c r="E40" i="2"/>
  <c r="D52" i="2"/>
  <c r="E69" i="2"/>
  <c r="C13" i="1"/>
  <c r="D15" i="2"/>
  <c r="E32" i="2"/>
  <c r="D44" i="2"/>
  <c r="E55" i="2"/>
  <c r="D67" i="2"/>
  <c r="B11" i="1"/>
  <c r="C16" i="1"/>
  <c r="D12" i="2"/>
  <c r="E17" i="2"/>
  <c r="D55" i="2"/>
  <c r="E34" i="2"/>
  <c r="D46" i="2"/>
  <c r="E63" i="2"/>
  <c r="C7" i="1"/>
  <c r="D9" i="2"/>
  <c r="E26" i="2"/>
  <c r="D38" i="2"/>
  <c r="E49" i="2"/>
  <c r="D61" i="2"/>
  <c r="E72" i="2"/>
  <c r="C10" i="1"/>
  <c r="B16" i="1"/>
  <c r="E11" i="2"/>
  <c r="D23" i="2"/>
  <c r="D40" i="2"/>
  <c r="E57" i="2"/>
  <c r="D75" i="2"/>
  <c r="B19" i="1"/>
  <c r="E66" i="2"/>
  <c r="E28" i="2"/>
  <c r="E22" i="2"/>
  <c r="D34" i="2"/>
  <c r="E51" i="2"/>
  <c r="D69" i="2"/>
  <c r="B13" i="1"/>
  <c r="E14" i="2"/>
  <c r="D26" i="2"/>
  <c r="E37" i="2"/>
  <c r="D49" i="2"/>
  <c r="E60" i="2"/>
  <c r="D66" i="2"/>
  <c r="E71" i="2"/>
  <c r="C15" i="1"/>
  <c r="D11" i="2"/>
  <c r="B21" i="1"/>
  <c r="D51" i="2"/>
  <c r="D8" i="2"/>
  <c r="E42" i="2"/>
  <c r="D65" i="2"/>
  <c r="D36" i="2"/>
  <c r="D72" i="2"/>
  <c r="E16" i="2"/>
  <c r="D28" i="2"/>
  <c r="E45" i="2"/>
  <c r="D63" i="2"/>
  <c r="B7" i="1"/>
  <c r="E8" i="2"/>
  <c r="D20" i="2"/>
  <c r="E31" i="2"/>
  <c r="D43" i="2"/>
  <c r="E54" i="2"/>
  <c r="D60" i="2"/>
  <c r="E65" i="2"/>
  <c r="C9" i="1"/>
  <c r="E33" i="2"/>
  <c r="E19" i="2"/>
  <c r="D48" i="2"/>
  <c r="B9" i="1"/>
  <c r="E20" i="2"/>
  <c r="D17" i="2"/>
  <c r="E10" i="2"/>
  <c r="D22" i="2"/>
  <c r="E39" i="2"/>
  <c r="D57" i="2"/>
  <c r="E74" i="2"/>
  <c r="C18" i="1"/>
  <c r="D14" i="2"/>
  <c r="E25" i="2"/>
  <c r="D37" i="2"/>
  <c r="E48" i="2"/>
  <c r="D54" i="2"/>
  <c r="E59" i="2"/>
  <c r="D71" i="2"/>
  <c r="B15" i="1"/>
  <c r="C20" i="1"/>
  <c r="D16" i="2"/>
  <c r="E68" i="2"/>
  <c r="C12" i="1"/>
  <c r="D31" i="2"/>
  <c r="E53" i="2"/>
  <c r="E30" i="2"/>
  <c r="D32" i="2"/>
  <c r="D77" i="2" l="1"/>
  <c r="B22" i="1"/>
  <c r="E77" i="2"/>
  <c r="C22" i="1"/>
  <c r="D76" i="2"/>
  <c r="E76" i="2"/>
  <c r="E78" i="2" l="1"/>
  <c r="D78" i="2"/>
</calcChain>
</file>

<file path=xl/sharedStrings.xml><?xml version="1.0" encoding="utf-8"?>
<sst xmlns="http://schemas.openxmlformats.org/spreadsheetml/2006/main" count="679" uniqueCount="137">
  <si>
    <t>Özet Branş Analiz</t>
  </si>
  <si>
    <t>Kasko</t>
  </si>
  <si>
    <t>71701-Dar Kasko Ürünü İstatistiki Veriler</t>
  </si>
  <si>
    <t>71702-Kasko Ürünü İstatistiki Veriler</t>
  </si>
  <si>
    <t>717-Kasko Branşı İstatistiki Veriler</t>
  </si>
  <si>
    <t>Lütfen Seçiminizi Yapınız</t>
  </si>
  <si>
    <t>71703-Genişletilmiş Kasko Ürünü İstatistiki Veriler</t>
  </si>
  <si>
    <t>Araç Tipi</t>
  </si>
  <si>
    <t>Alt Branş Teminat Adet</t>
  </si>
  <si>
    <t>Yazılan Prim</t>
  </si>
  <si>
    <t>71704-Tam Kasko Ürünü İstatistiki Veriler</t>
  </si>
  <si>
    <t>1-Otomobil</t>
  </si>
  <si>
    <t>2-Taksi</t>
  </si>
  <si>
    <t>3-Minibüs (Sürücü Dahil 9-15 koltuk)</t>
  </si>
  <si>
    <t>4-Otobüs (Sürücü dahil 16-30 koltuk)</t>
  </si>
  <si>
    <t>5-Otobüs (Sürücü dahil 31 ve üstü koltuk)</t>
  </si>
  <si>
    <t>6-Kamyonet</t>
  </si>
  <si>
    <t>7-Kamyon</t>
  </si>
  <si>
    <t>8-İş Makinası</t>
  </si>
  <si>
    <t>9-Traktör</t>
  </si>
  <si>
    <t>10-Römork</t>
  </si>
  <si>
    <t>11-Motosiklet ve Yük Motosikleti</t>
  </si>
  <si>
    <t>12-Tanker</t>
  </si>
  <si>
    <t>13-Çekici</t>
  </si>
  <si>
    <t>14-Özel Amaçlı Taşıt</t>
  </si>
  <si>
    <t>15-Tarım Makinesi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</si>
  <si>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</si>
  <si>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</si>
  <si>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</si>
  <si>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</si>
  <si>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</si>
  <si>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</si>
  <si>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</si>
  <si>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</si>
  <si>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</si>
  <si>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</si>
  <si>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</si>
  <si>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</si>
  <si>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</si>
  <si>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</si>
  <si>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</si>
  <si>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</si>
  <si>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</si>
  <si>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</si>
  <si>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</si>
  <si>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</si>
  <si>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Toplam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</si>
  <si>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</si>
  <si>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</si>
  <si>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</si>
  <si>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</si>
  <si>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</si>
  <si>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</si>
  <si>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</si>
  <si>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</si>
  <si>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</si>
  <si>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</si>
  <si>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</si>
  <si>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</si>
  <si>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</si>
  <si>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</si>
  <si>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</si>
  <si>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</si>
  <si>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</si>
  <si>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</si>
  <si>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</si>
  <si>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</si>
  <si>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</si>
  <si>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</si>
  <si>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SS Mellce Karşılıklı Sigorta Kooperatifi</t>
  </si>
  <si>
    <t>Türkiye Katılım Sigorta AŞ</t>
  </si>
  <si>
    <t>Ana Sigorta AŞ</t>
  </si>
  <si>
    <t>Gri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</si>
  <si>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</si>
  <si>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</si>
  <si>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</si>
  <si>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</si>
  <si>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</si>
  <si>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</si>
  <si>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</si>
  <si>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</si>
  <si>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</si>
  <si>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</si>
  <si>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</si>
  <si>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</si>
  <si>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</si>
  <si>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</si>
  <si>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</si>
  <si>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</si>
  <si>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</si>
  <si>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</si>
  <si>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</si>
  <si>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</si>
  <si>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</si>
  <si>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</si>
  <si>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</si>
  <si>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</si>
  <si>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</si>
  <si>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</si>
  <si>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</si>
  <si>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</si>
  <si>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</si>
  <si>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</si>
  <si>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</si>
  <si>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</si>
  <si>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</si>
  <si>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</si>
  <si>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</si>
  <si>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</si>
  <si>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</si>
  <si>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</si>
  <si>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</si>
  <si>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</si>
  <si>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</si>
  <si>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</si>
  <si>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</si>
  <si>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</si>
  <si>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</si>
  <si>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</si>
  <si>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</si>
  <si>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</si>
  <si>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</si>
  <si>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</si>
  <si>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</si>
  <si>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</si>
  <si>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</si>
  <si>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</si>
  <si>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</si>
  <si>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</si>
  <si>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</si>
  <si>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</si>
  <si>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</si>
  <si>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</si>
  <si>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01.01.2025-30.09.2025</t>
  </si>
  <si>
    <t>**Prim üretim istatistikleri RİP kapsamında üretilmektedir.</t>
  </si>
  <si>
    <t>**Bu ve/veya ilgili sayfalardaki veriler 15.10.2025 tarihi itibarıyla üye şirketlerimizden gelen verilere göre hazırlanmıştır.</t>
  </si>
  <si>
    <t>***SEDDK tarafından tedbir kararı alınan SS Mellce Karşılıklı Sigorta Kooperatifi ve Gri Sigorta AŞ şirketlerinden ve faaliyeti durdurulan Aveon Global Sigorta AŞ şirketinden Eylül 2025 dönemine ilişkin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</si>
</sst>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5" fillId="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/>
    </xf>
    <xf numFmtId="38" fontId="8" fillId="7" borderId="4" xfId="0" applyNumberFormat="1" applyFont="1" applyFill="1" applyBorder="1" applyAlignment="1">
      <alignment horizontal="right"/>
    </xf>
    <xf numFmtId="37" fontId="4" fillId="4" borderId="1" xfId="0" applyNumberFormat="1" applyFont="1" applyFill="1" applyBorder="1" applyAlignment="1">
      <alignment vertical="center" wrapText="1"/>
    </xf>
    <xf numFmtId="38" fontId="7" fillId="6" borderId="4" xfId="0" applyNumberFormat="1" applyFont="1" applyFill="1" applyBorder="1" applyAlignment="1">
      <alignment horizontal="right"/>
    </xf>
    <xf numFmtId="0" fontId="9" fillId="8" borderId="0" xfId="0" applyFont="1" applyFill="1"/>
    <xf numFmtId="0" fontId="10" fillId="8" borderId="0" xfId="0" applyFont="1" applyFill="1"/>
    <xf numFmtId="0" fontId="7" fillId="4" borderId="4" xfId="0" applyFont="1" applyFill="1" applyBorder="1" applyAlignment="1">
      <alignment horizontal="center" vertical="center" wrapText="1"/>
    </xf>
    <xf numFmtId="1" fontId="11" fillId="6" borderId="4" xfId="0" quotePrefix="1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165" fontId="12" fillId="4" borderId="2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6" borderId="4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7" fontId="4" fillId="5" borderId="1" xfId="0" applyNumberFormat="1" applyFont="1" applyFill="1" applyBorder="1" applyAlignment="1">
      <alignment horizontal="center" vertical="center" wrapText="1"/>
    </xf>
    <xf numFmtId="37" fontId="4" fillId="5" borderId="3" xfId="0" applyNumberFormat="1" applyFont="1" applyFill="1" applyBorder="1" applyAlignment="1">
      <alignment horizontal="center" vertical="center" wrapText="1"/>
    </xf>
    <xf numFmtId="37" fontId="4" fillId="5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857B3AC5-2BB5-4627-86E4-07B807CAA503}"/>
            </a:ext>
          </a:extLst>
        </xdr:cNvPr>
        <xdr:cNvSpPr/>
      </xdr:nvSpPr>
      <xdr:spPr bwMode="auto">
        <a:xfrm rot="16200000">
          <a:off x="6253402" y="883207"/>
          <a:ext cx="42100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28BC93FA-FCC4-42F9-8DAB-0E5016B41CCA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71ADC2D7-5E27-4F98-9ABF-15C21ECE95B5}"/>
            </a:ext>
          </a:extLst>
        </xdr:cNvPr>
        <xdr:cNvSpPr/>
      </xdr:nvSpPr>
      <xdr:spPr bwMode="auto">
        <a:xfrm rot="11941696">
          <a:off x="7621665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nom\Ortak\Akt&#252;erya%20Ve%20Maliye\D&#246;nemlik%20Raporlamalar\Ayl&#305;k\2%20Prim%20Adet\2025\2025-09\Eyl&#252;l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</sheetData>
      <sheetData sheetId="196">
        <row r="3">
          <cell r="JH3" t="str">
            <v>1-Otomobil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D2DEA-1856-4EBC-AFD3-E3C561E165FC}">
  <sheetPr codeName="Sheet191">
    <tabColor theme="2" tint="-0.499984740745262"/>
  </sheetPr>
  <dimension ref="A1:JJ28"/>
  <sheetViews>
    <sheetView showGridLines="0" tabSelected="1" zoomScale="80" zoomScaleNormal="80" workbookViewId="0">
      <pane xSplit="1" ySplit="6" topLeftCell="B7" activePane="bottomRight" state="frozen"/>
      <selection activeCell="C30" sqref="C30"/>
      <selection pane="topRight" activeCell="C30" sqref="C30"/>
      <selection pane="bottomLeft" activeCell="C30" sqref="C30"/>
      <selection pane="bottomRight" activeCell="B5" sqref="B5:C5"/>
    </sheetView>
  </sheetViews>
  <sheetFormatPr defaultColWidth="9.109375" defaultRowHeight="13.2" x14ac:dyDescent="0.25"/>
  <cols>
    <col min="1" max="1" width="58.6640625" style="5" customWidth="1"/>
    <col min="2" max="3" width="15.6640625" style="2" customWidth="1"/>
    <col min="4" max="269" width="9.109375" style="2"/>
    <col min="270" max="270" width="9.109375" style="3"/>
    <col min="271" max="16384" width="9.109375" style="2"/>
  </cols>
  <sheetData>
    <row r="1" spans="1:270" ht="15" customHeight="1" x14ac:dyDescent="0.3">
      <c r="A1" s="1" t="s">
        <v>0</v>
      </c>
    </row>
    <row r="2" spans="1:270" ht="15" customHeight="1" x14ac:dyDescent="0.3">
      <c r="A2" s="1" t="s">
        <v>1</v>
      </c>
    </row>
    <row r="3" spans="1:270" ht="15" customHeight="1" x14ac:dyDescent="0.3">
      <c r="A3" s="4" t="s">
        <v>133</v>
      </c>
      <c r="JJ3" s="3" t="s">
        <v>2</v>
      </c>
    </row>
    <row r="4" spans="1:270" ht="22.5" customHeight="1" x14ac:dyDescent="0.25">
      <c r="JJ4" s="3" t="s">
        <v>3</v>
      </c>
    </row>
    <row r="5" spans="1:270" ht="22.5" customHeight="1" x14ac:dyDescent="0.25">
      <c r="B5" s="20" t="s">
        <v>4</v>
      </c>
      <c r="C5" s="21"/>
      <c r="E5" s="22" t="s">
        <v>5</v>
      </c>
      <c r="F5" s="23"/>
      <c r="G5" s="24"/>
      <c r="JJ5" s="3" t="s">
        <v>6</v>
      </c>
    </row>
    <row r="6" spans="1:270" ht="79.5" customHeight="1" x14ac:dyDescent="0.25">
      <c r="A6" s="6" t="s">
        <v>7</v>
      </c>
      <c r="B6" s="7" t="s">
        <v>8</v>
      </c>
      <c r="C6" s="7" t="s">
        <v>9</v>
      </c>
      <c r="JJ6" s="3" t="s">
        <v>10</v>
      </c>
    </row>
    <row r="7" spans="1:270" ht="12.75" customHeight="1" x14ac:dyDescent="0.3">
      <c r="A7" s="8" t="s">
        <v>11</v>
      </c>
      <c r="B7" s="9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5368257.177584907</v>
      </c>
      <c r="C7" s="9">
        <f t="shared" ca="1" si="0"/>
        <v>68528838166.629723</v>
      </c>
      <c r="JJ7" s="3" t="s">
        <v>4</v>
      </c>
    </row>
    <row r="8" spans="1:270" ht="12.75" customHeight="1" x14ac:dyDescent="0.3">
      <c r="A8" s="8" t="s">
        <v>12</v>
      </c>
      <c r="B8" s="9">
        <f t="shared" ca="1" si="0"/>
        <v>5722.1730397919328</v>
      </c>
      <c r="C8" s="9">
        <f t="shared" ca="1" si="0"/>
        <v>180508011.42998028</v>
      </c>
    </row>
    <row r="9" spans="1:270" ht="12.75" customHeight="1" x14ac:dyDescent="0.3">
      <c r="A9" s="8" t="s">
        <v>13</v>
      </c>
      <c r="B9" s="9">
        <f t="shared" ca="1" si="0"/>
        <v>82685.896540049915</v>
      </c>
      <c r="C9" s="9">
        <f t="shared" ca="1" si="0"/>
        <v>1422848510.1684039</v>
      </c>
    </row>
    <row r="10" spans="1:270" ht="12.75" customHeight="1" x14ac:dyDescent="0.3">
      <c r="A10" s="8" t="s">
        <v>14</v>
      </c>
      <c r="B10" s="9">
        <f t="shared" ca="1" si="0"/>
        <v>34186.513849267911</v>
      </c>
      <c r="C10" s="9">
        <f t="shared" ca="1" si="0"/>
        <v>762795878.20306218</v>
      </c>
    </row>
    <row r="11" spans="1:270" ht="12.75" customHeight="1" x14ac:dyDescent="0.3">
      <c r="A11" s="8" t="s">
        <v>15</v>
      </c>
      <c r="B11" s="9">
        <f t="shared" ca="1" si="0"/>
        <v>12506.525570510712</v>
      </c>
      <c r="C11" s="9">
        <f t="shared" ca="1" si="0"/>
        <v>1319975773.8886833</v>
      </c>
    </row>
    <row r="12" spans="1:270" ht="12.75" customHeight="1" x14ac:dyDescent="0.3">
      <c r="A12" s="8" t="s">
        <v>16</v>
      </c>
      <c r="B12" s="9">
        <f t="shared" ca="1" si="0"/>
        <v>894325.71919820923</v>
      </c>
      <c r="C12" s="9">
        <f t="shared" ca="1" si="0"/>
        <v>10664817091.218903</v>
      </c>
    </row>
    <row r="13" spans="1:270" ht="12.75" customHeight="1" x14ac:dyDescent="0.3">
      <c r="A13" s="8" t="s">
        <v>17</v>
      </c>
      <c r="B13" s="9">
        <f t="shared" ca="1" si="0"/>
        <v>111847.22298858766</v>
      </c>
      <c r="C13" s="9">
        <f t="shared" ca="1" si="0"/>
        <v>4525350208.9532757</v>
      </c>
    </row>
    <row r="14" spans="1:270" ht="12.75" customHeight="1" x14ac:dyDescent="0.3">
      <c r="A14" s="8" t="s">
        <v>18</v>
      </c>
      <c r="B14" s="9">
        <f t="shared" ca="1" si="0"/>
        <v>7670.980853114258</v>
      </c>
      <c r="C14" s="9">
        <f t="shared" ca="1" si="0"/>
        <v>153583767.93172386</v>
      </c>
    </row>
    <row r="15" spans="1:270" ht="12.75" customHeight="1" x14ac:dyDescent="0.3">
      <c r="A15" s="8" t="s">
        <v>19</v>
      </c>
      <c r="B15" s="9">
        <f t="shared" ca="1" si="0"/>
        <v>187929.77644208277</v>
      </c>
      <c r="C15" s="9">
        <f t="shared" ca="1" si="0"/>
        <v>2392942772.7683091</v>
      </c>
    </row>
    <row r="16" spans="1:270" ht="12.75" customHeight="1" x14ac:dyDescent="0.3">
      <c r="A16" s="8" t="s">
        <v>20</v>
      </c>
      <c r="B16" s="9">
        <f t="shared" ca="1" si="0"/>
        <v>104032.0020337438</v>
      </c>
      <c r="C16" s="9">
        <f t="shared" ca="1" si="0"/>
        <v>1810661346.430613</v>
      </c>
    </row>
    <row r="17" spans="1:3" ht="12.75" customHeight="1" x14ac:dyDescent="0.3">
      <c r="A17" s="8" t="s">
        <v>21</v>
      </c>
      <c r="B17" s="9">
        <f t="shared" ca="1" si="0"/>
        <v>37335.316478438668</v>
      </c>
      <c r="C17" s="9">
        <f t="shared" ca="1" si="0"/>
        <v>372094811.02343464</v>
      </c>
    </row>
    <row r="18" spans="1:3" ht="12.75" customHeight="1" x14ac:dyDescent="0.3">
      <c r="A18" s="8" t="s">
        <v>22</v>
      </c>
      <c r="B18" s="9">
        <f t="shared" ca="1" si="0"/>
        <v>3913.1968033377152</v>
      </c>
      <c r="C18" s="9">
        <f t="shared" ca="1" si="0"/>
        <v>173061683.90551296</v>
      </c>
    </row>
    <row r="19" spans="1:3" ht="12.75" customHeight="1" x14ac:dyDescent="0.3">
      <c r="A19" s="8" t="s">
        <v>23</v>
      </c>
      <c r="B19" s="9">
        <f t="shared" ca="1" si="0"/>
        <v>137502.10965279498</v>
      </c>
      <c r="C19" s="9">
        <f t="shared" ca="1" si="0"/>
        <v>6945692113.7773647</v>
      </c>
    </row>
    <row r="20" spans="1:3" ht="12.75" customHeight="1" x14ac:dyDescent="0.3">
      <c r="A20" s="8" t="s">
        <v>24</v>
      </c>
      <c r="B20" s="9">
        <f t="shared" ca="1" si="0"/>
        <v>13626.168629852031</v>
      </c>
      <c r="C20" s="9">
        <f t="shared" ca="1" si="0"/>
        <v>732123510.77191305</v>
      </c>
    </row>
    <row r="21" spans="1:3" ht="12.75" customHeight="1" x14ac:dyDescent="0.3">
      <c r="A21" s="8" t="s">
        <v>25</v>
      </c>
      <c r="B21" s="9">
        <f t="shared" ca="1" si="0"/>
        <v>2940.4273664643838</v>
      </c>
      <c r="C21" s="9">
        <f t="shared" ca="1" si="0"/>
        <v>133739009.1999937</v>
      </c>
    </row>
    <row r="22" spans="1:3" ht="12.75" customHeight="1" x14ac:dyDescent="0.3">
      <c r="A22" s="10" t="s">
        <v>26</v>
      </c>
      <c r="B22" s="11">
        <f ca="1">SUM(B7:B21)</f>
        <v>7004481.2070311531</v>
      </c>
      <c r="C22" s="11">
        <f ca="1">SUM(C7:C21)</f>
        <v>100119032656.3009</v>
      </c>
    </row>
    <row r="24" spans="1:3" x14ac:dyDescent="0.25">
      <c r="A24" s="5" t="s">
        <v>27</v>
      </c>
    </row>
    <row r="25" spans="1:3" x14ac:dyDescent="0.25">
      <c r="A25" s="5" t="s">
        <v>134</v>
      </c>
    </row>
    <row r="26" spans="1:3" x14ac:dyDescent="0.25">
      <c r="A26" s="5" t="s">
        <v>135</v>
      </c>
    </row>
    <row r="28" spans="1:3" x14ac:dyDescent="0.25">
      <c r="A28" s="5" t="s">
        <v>136</v>
      </c>
    </row>
  </sheetData>
  <mergeCells count="2">
    <mergeCell ref="B5:C5"/>
    <mergeCell ref="E5:G5"/>
  </mergeCells>
  <dataValidations count="1">
    <dataValidation type="list" allowBlank="1" showInputMessage="1" showErrorMessage="1" sqref="B5:C5" xr:uid="{CC12C7A1-7185-4D34-88CB-CC6F27C519A7}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EE7A-AB3E-4E68-8E8F-3DDBAD202FAE}">
  <sheetPr codeName="Sheet192">
    <tabColor theme="2" tint="-0.499984740745262"/>
  </sheetPr>
  <dimension ref="A1:JL80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5" width="15.6640625" style="2" customWidth="1"/>
    <col min="6" max="267" width="9.109375" style="2"/>
    <col min="268" max="272" width="9.109375" style="3"/>
    <col min="273" max="16384" width="9.109375" style="2"/>
  </cols>
  <sheetData>
    <row r="1" spans="1:272" ht="15" customHeight="1" x14ac:dyDescent="0.3">
      <c r="A1" s="1" t="s">
        <v>28</v>
      </c>
      <c r="B1" s="12"/>
      <c r="C1" s="12"/>
    </row>
    <row r="2" spans="1:272" ht="15" customHeight="1" x14ac:dyDescent="0.3">
      <c r="A2" s="1" t="s">
        <v>1</v>
      </c>
      <c r="B2" s="13" t="s">
        <v>11</v>
      </c>
      <c r="C2" s="12"/>
      <c r="E2" s="22" t="s">
        <v>29</v>
      </c>
      <c r="F2" s="24"/>
    </row>
    <row r="3" spans="1:272" ht="15" customHeight="1" x14ac:dyDescent="0.3">
      <c r="A3" s="4" t="s">
        <v>133</v>
      </c>
      <c r="B3" s="12"/>
      <c r="C3" s="12"/>
      <c r="JH3" s="3" t="s">
        <v>11</v>
      </c>
      <c r="JI3" s="3">
        <v>1</v>
      </c>
      <c r="JL3" s="3" t="s">
        <v>2</v>
      </c>
    </row>
    <row r="4" spans="1:272" ht="22.5" customHeight="1" x14ac:dyDescent="0.25">
      <c r="JH4" s="3" t="s">
        <v>12</v>
      </c>
      <c r="JI4" s="3">
        <v>2</v>
      </c>
      <c r="JL4" s="3" t="s">
        <v>3</v>
      </c>
    </row>
    <row r="5" spans="1:272" ht="22.5" customHeight="1" x14ac:dyDescent="0.25">
      <c r="D5" s="20" t="s">
        <v>4</v>
      </c>
      <c r="E5" s="21"/>
      <c r="JH5" s="3" t="s">
        <v>13</v>
      </c>
      <c r="JI5" s="3">
        <v>3</v>
      </c>
      <c r="JL5" s="3" t="s">
        <v>6</v>
      </c>
    </row>
    <row r="6" spans="1:272" ht="79.5" customHeight="1" x14ac:dyDescent="0.25">
      <c r="A6" s="14" t="s">
        <v>30</v>
      </c>
      <c r="B6" s="14" t="s">
        <v>31</v>
      </c>
      <c r="C6" s="14" t="s">
        <v>32</v>
      </c>
      <c r="D6" s="7" t="s">
        <v>8</v>
      </c>
      <c r="E6" s="7" t="s">
        <v>9</v>
      </c>
      <c r="JH6" s="3" t="s">
        <v>14</v>
      </c>
      <c r="JI6" s="3">
        <v>4</v>
      </c>
      <c r="JL6" s="3" t="s">
        <v>10</v>
      </c>
    </row>
    <row r="7" spans="1:272" ht="12.75" customHeight="1" x14ac:dyDescent="0.3">
      <c r="A7" s="8" t="s">
        <v>33</v>
      </c>
      <c r="B7" s="15">
        <v>1001</v>
      </c>
      <c r="C7" s="16" t="s">
        <v>34</v>
      </c>
      <c r="D7" s="9">
        <f ca="1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9">
        <f t="shared" ref="D7:E22" ca="1" si="0">IF($B$2="Toplam",IFERROR(INDIRECT("'"&amp;E$6&amp;"'!"&amp;ADDRESS(MATCH($B7,INDIRECT("'"&amp;E$6&amp;"'!$B$1:$B$1095"),0),IF(MID($D$5,1,5)="71701",MATCH("15-Tarım Makinesi",INDIRECT("'"&amp;E$6&amp;"'!6:6"),0)+1,IF(MID($D$5,1,5)="71702",MATCH("15-Tarım Makinesi",INDIRECT("'"&amp;E$6&amp;"'!6:6"),0)+18,IF(MID($D$5,1,5)="71703",MATCH("15-Tarım Makinesi",INDIRECT("'"&amp;E$6&amp;"'!6:6"),0)+35,IF(MID($D$5,1,5)="71704",MATCH("15-Tarım Makinesi",INDIRECT("'"&amp;E$6&amp;"'!6:6"),0)+52,MATCH("15-Tarım Makinesi",INDIRECT("'"&amp;E$6&amp;"'!6:6"),0)+69)))))),0),IFERROR(INDIRECT("'"&amp;E$6&amp;"'!"&amp;ADDRESS(MATCH($B7,INDIRECT("'"&amp;E$6&amp;"'!$B$1:$B$1095"),0),IF(MID($D$5,1,5)="71701",MATCH($B$2,INDIRECT("'"&amp;E$6&amp;"'!6:6"),0),IF(MID($D$5,1,5)="71702",MATCH($B$2,INDIRECT("'"&amp;E$6&amp;"'!6:6"),0)+17,IF(MID($D$5,1,5)="71703",MATCH($B$2,INDIRECT("'"&amp;E$6&amp;"'!6:6"),0)+34,IF(MID($D$5,1,5)="71704",MATCH($B$2,INDIRECT("'"&amp;E$6&amp;"'!6:6"),0)+51,MATCH($B$2,INDIRECT("'"&amp;E$6&amp;"'!6:6"),0)+68)))))),0))</f>
        <v>0</v>
      </c>
      <c r="JH7" s="3" t="s">
        <v>15</v>
      </c>
      <c r="JI7" s="3">
        <v>5</v>
      </c>
      <c r="JL7" s="3" t="s">
        <v>4</v>
      </c>
    </row>
    <row r="8" spans="1:272" ht="12.75" customHeight="1" x14ac:dyDescent="0.3">
      <c r="A8" s="8" t="s">
        <v>35</v>
      </c>
      <c r="B8" s="15">
        <v>1003</v>
      </c>
      <c r="C8" s="16" t="s">
        <v>34</v>
      </c>
      <c r="D8" s="9">
        <f t="shared" ca="1" si="0"/>
        <v>90395</v>
      </c>
      <c r="E8" s="9">
        <f t="shared" ca="1" si="0"/>
        <v>1477575709.3799999</v>
      </c>
      <c r="JH8" s="3" t="s">
        <v>16</v>
      </c>
      <c r="JI8" s="3">
        <v>6</v>
      </c>
    </row>
    <row r="9" spans="1:272" ht="12.75" customHeight="1" x14ac:dyDescent="0.3">
      <c r="A9" s="8" t="s">
        <v>36</v>
      </c>
      <c r="B9" s="15">
        <v>1004</v>
      </c>
      <c r="C9" s="16" t="s">
        <v>34</v>
      </c>
      <c r="D9" s="9">
        <f t="shared" ca="1" si="0"/>
        <v>215621</v>
      </c>
      <c r="E9" s="9">
        <f t="shared" ca="1" si="0"/>
        <v>4475663598.3999987</v>
      </c>
      <c r="JH9" s="3" t="s">
        <v>17</v>
      </c>
      <c r="JI9" s="3">
        <v>7</v>
      </c>
    </row>
    <row r="10" spans="1:272" ht="12.75" customHeight="1" x14ac:dyDescent="0.3">
      <c r="A10" s="8" t="s">
        <v>37</v>
      </c>
      <c r="B10" s="15">
        <v>1005</v>
      </c>
      <c r="C10" s="16" t="s">
        <v>34</v>
      </c>
      <c r="D10" s="9">
        <f t="shared" ca="1" si="0"/>
        <v>358110.2456045</v>
      </c>
      <c r="E10" s="9">
        <f t="shared" ca="1" si="0"/>
        <v>6976689055.8119555</v>
      </c>
      <c r="JH10" s="3" t="s">
        <v>18</v>
      </c>
      <c r="JI10" s="3">
        <v>8</v>
      </c>
    </row>
    <row r="11" spans="1:272" ht="12.75" customHeight="1" x14ac:dyDescent="0.3">
      <c r="A11" s="8" t="s">
        <v>38</v>
      </c>
      <c r="B11" s="15">
        <v>1006</v>
      </c>
      <c r="C11" s="16" t="s">
        <v>34</v>
      </c>
      <c r="D11" s="9">
        <f t="shared" ca="1" si="0"/>
        <v>92472.46</v>
      </c>
      <c r="E11" s="9">
        <f t="shared" ca="1" si="0"/>
        <v>995447856.27690005</v>
      </c>
      <c r="JH11" s="3" t="s">
        <v>19</v>
      </c>
      <c r="JI11" s="3">
        <v>9</v>
      </c>
    </row>
    <row r="12" spans="1:272" ht="12.75" customHeight="1" x14ac:dyDescent="0.3">
      <c r="A12" s="8" t="s">
        <v>39</v>
      </c>
      <c r="B12" s="15">
        <v>1007</v>
      </c>
      <c r="C12" s="16" t="s">
        <v>34</v>
      </c>
      <c r="D12" s="9">
        <f t="shared" ca="1" si="0"/>
        <v>0</v>
      </c>
      <c r="E12" s="9">
        <f t="shared" ca="1" si="0"/>
        <v>0</v>
      </c>
      <c r="JH12" s="3" t="s">
        <v>20</v>
      </c>
      <c r="JI12" s="3">
        <v>10</v>
      </c>
    </row>
    <row r="13" spans="1:272" ht="12.75" customHeight="1" x14ac:dyDescent="0.3">
      <c r="A13" s="8" t="s">
        <v>40</v>
      </c>
      <c r="B13" s="15">
        <v>1008</v>
      </c>
      <c r="C13" s="16" t="s">
        <v>34</v>
      </c>
      <c r="D13" s="9">
        <f t="shared" ca="1" si="0"/>
        <v>611752.82553201378</v>
      </c>
      <c r="E13" s="9">
        <f t="shared" ca="1" si="0"/>
        <v>2223066758.7799997</v>
      </c>
      <c r="JH13" s="3" t="s">
        <v>21</v>
      </c>
      <c r="JI13" s="3">
        <v>11</v>
      </c>
    </row>
    <row r="14" spans="1:272" ht="12.75" customHeight="1" x14ac:dyDescent="0.3">
      <c r="A14" s="8" t="s">
        <v>41</v>
      </c>
      <c r="B14" s="15">
        <v>1009</v>
      </c>
      <c r="C14" s="16" t="s">
        <v>34</v>
      </c>
      <c r="D14" s="9">
        <f t="shared" ca="1" si="0"/>
        <v>433050.36624485283</v>
      </c>
      <c r="E14" s="9">
        <f t="shared" ca="1" si="0"/>
        <v>7214836738.9420452</v>
      </c>
      <c r="JH14" s="3" t="s">
        <v>22</v>
      </c>
      <c r="JI14" s="3">
        <v>12</v>
      </c>
    </row>
    <row r="15" spans="1:272" ht="12.75" customHeight="1" x14ac:dyDescent="0.3">
      <c r="A15" s="8" t="s">
        <v>42</v>
      </c>
      <c r="B15" s="15">
        <v>1010</v>
      </c>
      <c r="C15" s="16" t="s">
        <v>34</v>
      </c>
      <c r="D15" s="9">
        <f t="shared" ca="1" si="0"/>
        <v>0</v>
      </c>
      <c r="E15" s="9">
        <f t="shared" ca="1" si="0"/>
        <v>0</v>
      </c>
      <c r="JH15" s="3" t="s">
        <v>23</v>
      </c>
      <c r="JI15" s="3">
        <v>13</v>
      </c>
    </row>
    <row r="16" spans="1:272" ht="12.75" customHeight="1" x14ac:dyDescent="0.3">
      <c r="A16" s="8" t="s">
        <v>43</v>
      </c>
      <c r="B16" s="15">
        <v>1011</v>
      </c>
      <c r="C16" s="16" t="s">
        <v>34</v>
      </c>
      <c r="D16" s="9">
        <f t="shared" ca="1" si="0"/>
        <v>0</v>
      </c>
      <c r="E16" s="9">
        <f t="shared" ca="1" si="0"/>
        <v>0</v>
      </c>
      <c r="JH16" s="3" t="s">
        <v>24</v>
      </c>
      <c r="JI16" s="3">
        <v>14</v>
      </c>
    </row>
    <row r="17" spans="1:269" ht="12.75" customHeight="1" x14ac:dyDescent="0.3">
      <c r="A17" s="8" t="s">
        <v>44</v>
      </c>
      <c r="B17" s="15">
        <v>1012</v>
      </c>
      <c r="C17" s="16" t="s">
        <v>34</v>
      </c>
      <c r="D17" s="9">
        <f t="shared" ca="1" si="0"/>
        <v>-99</v>
      </c>
      <c r="E17" s="9">
        <f t="shared" ca="1" si="0"/>
        <v>3180735.44</v>
      </c>
      <c r="JH17" s="3" t="s">
        <v>25</v>
      </c>
      <c r="JI17" s="3">
        <v>15</v>
      </c>
    </row>
    <row r="18" spans="1:269" ht="12.75" customHeight="1" x14ac:dyDescent="0.3">
      <c r="A18" s="8" t="s">
        <v>45</v>
      </c>
      <c r="B18" s="15">
        <v>1013</v>
      </c>
      <c r="C18" s="16" t="s">
        <v>34</v>
      </c>
      <c r="D18" s="9">
        <f t="shared" ca="1" si="0"/>
        <v>1</v>
      </c>
      <c r="E18" s="9">
        <f t="shared" ca="1" si="0"/>
        <v>2068.9</v>
      </c>
      <c r="JH18" s="3" t="s">
        <v>46</v>
      </c>
    </row>
    <row r="19" spans="1:269" ht="12.75" customHeight="1" x14ac:dyDescent="0.3">
      <c r="A19" s="8" t="s">
        <v>47</v>
      </c>
      <c r="B19" s="15">
        <v>1016</v>
      </c>
      <c r="C19" s="16" t="s">
        <v>34</v>
      </c>
      <c r="D19" s="9">
        <f t="shared" ca="1" si="0"/>
        <v>0</v>
      </c>
      <c r="E19" s="9">
        <f t="shared" ca="1" si="0"/>
        <v>0</v>
      </c>
    </row>
    <row r="20" spans="1:269" ht="12.75" customHeight="1" x14ac:dyDescent="0.3">
      <c r="A20" s="8" t="s">
        <v>48</v>
      </c>
      <c r="B20" s="15">
        <v>1017</v>
      </c>
      <c r="C20" s="16" t="s">
        <v>34</v>
      </c>
      <c r="D20" s="9">
        <f t="shared" ca="1" si="0"/>
        <v>90277.255308599997</v>
      </c>
      <c r="E20" s="9">
        <f t="shared" ca="1" si="0"/>
        <v>1450941132.27</v>
      </c>
    </row>
    <row r="21" spans="1:269" ht="12.75" customHeight="1" x14ac:dyDescent="0.3">
      <c r="A21" s="8" t="s">
        <v>49</v>
      </c>
      <c r="B21" s="15">
        <v>1018</v>
      </c>
      <c r="C21" s="16" t="s">
        <v>34</v>
      </c>
      <c r="D21" s="9">
        <f t="shared" ca="1" si="0"/>
        <v>15312.6</v>
      </c>
      <c r="E21" s="9">
        <f t="shared" ca="1" si="0"/>
        <v>204818812.34999999</v>
      </c>
    </row>
    <row r="22" spans="1:269" ht="12.75" customHeight="1" x14ac:dyDescent="0.3">
      <c r="A22" s="8" t="s">
        <v>50</v>
      </c>
      <c r="B22" s="15">
        <v>1020</v>
      </c>
      <c r="C22" s="16" t="s">
        <v>34</v>
      </c>
      <c r="D22" s="9">
        <f t="shared" ca="1" si="0"/>
        <v>461948.55809552025</v>
      </c>
      <c r="E22" s="9">
        <f t="shared" ca="1" si="0"/>
        <v>6276233827.3700037</v>
      </c>
    </row>
    <row r="23" spans="1:269" ht="12.75" customHeight="1" x14ac:dyDescent="0.3">
      <c r="A23" s="8" t="s">
        <v>51</v>
      </c>
      <c r="B23" s="15">
        <v>1022</v>
      </c>
      <c r="C23" s="16" t="s">
        <v>34</v>
      </c>
      <c r="D23" s="9">
        <f t="shared" ref="D23:E42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244308</v>
      </c>
      <c r="E23" s="9">
        <f t="shared" ca="1" si="1"/>
        <v>4538071895.3899965</v>
      </c>
    </row>
    <row r="24" spans="1:269" ht="12.75" customHeight="1" x14ac:dyDescent="0.3">
      <c r="A24" s="8" t="s">
        <v>52</v>
      </c>
      <c r="B24" s="15">
        <v>1025</v>
      </c>
      <c r="C24" s="16" t="s">
        <v>34</v>
      </c>
      <c r="D24" s="9">
        <f t="shared" ca="1" si="1"/>
        <v>67221.941350806825</v>
      </c>
      <c r="E24" s="9">
        <f t="shared" ca="1" si="1"/>
        <v>640775889.41998398</v>
      </c>
    </row>
    <row r="25" spans="1:269" ht="12.75" customHeight="1" x14ac:dyDescent="0.3">
      <c r="A25" s="8" t="s">
        <v>53</v>
      </c>
      <c r="B25" s="15">
        <v>1027</v>
      </c>
      <c r="C25" s="16" t="s">
        <v>34</v>
      </c>
      <c r="D25" s="9">
        <f t="shared" ca="1" si="1"/>
        <v>66318.050472999996</v>
      </c>
      <c r="E25" s="9">
        <f t="shared" ca="1" si="1"/>
        <v>1112357516.3000965</v>
      </c>
    </row>
    <row r="26" spans="1:269" ht="12.75" customHeight="1" x14ac:dyDescent="0.3">
      <c r="A26" s="8" t="s">
        <v>54</v>
      </c>
      <c r="B26" s="15">
        <v>1028</v>
      </c>
      <c r="C26" s="16" t="s">
        <v>34</v>
      </c>
      <c r="D26" s="9">
        <f t="shared" ca="1" si="1"/>
        <v>53431</v>
      </c>
      <c r="E26" s="9">
        <f t="shared" ca="1" si="1"/>
        <v>960368212.02859342</v>
      </c>
    </row>
    <row r="27" spans="1:269" ht="12.75" customHeight="1" x14ac:dyDescent="0.3">
      <c r="A27" s="8" t="s">
        <v>55</v>
      </c>
      <c r="B27" s="15">
        <v>1030</v>
      </c>
      <c r="C27" s="16" t="s">
        <v>34</v>
      </c>
      <c r="D27" s="9">
        <f t="shared" ca="1" si="1"/>
        <v>343831.35638280102</v>
      </c>
      <c r="E27" s="9">
        <f t="shared" ca="1" si="1"/>
        <v>3701414041.9096198</v>
      </c>
    </row>
    <row r="28" spans="1:269" ht="12.75" customHeight="1" x14ac:dyDescent="0.3">
      <c r="A28" s="8" t="s">
        <v>56</v>
      </c>
      <c r="B28" s="15">
        <v>1031</v>
      </c>
      <c r="C28" s="16" t="s">
        <v>34</v>
      </c>
      <c r="D28" s="9">
        <f t="shared" ca="1" si="1"/>
        <v>26838</v>
      </c>
      <c r="E28" s="9">
        <f t="shared" ca="1" si="1"/>
        <v>414676345.75999999</v>
      </c>
    </row>
    <row r="29" spans="1:269" ht="12.75" customHeight="1" x14ac:dyDescent="0.3">
      <c r="A29" s="8" t="s">
        <v>57</v>
      </c>
      <c r="B29" s="15">
        <v>1032</v>
      </c>
      <c r="C29" s="16" t="s">
        <v>34</v>
      </c>
      <c r="D29" s="9">
        <f t="shared" ca="1" si="1"/>
        <v>242016.81968563946</v>
      </c>
      <c r="E29" s="9">
        <f t="shared" ca="1" si="1"/>
        <v>3508360596.7099414</v>
      </c>
    </row>
    <row r="30" spans="1:269" ht="12.75" customHeight="1" x14ac:dyDescent="0.3">
      <c r="A30" s="8" t="s">
        <v>58</v>
      </c>
      <c r="B30" s="15">
        <v>1034</v>
      </c>
      <c r="C30" s="16" t="s">
        <v>34</v>
      </c>
      <c r="D30" s="9">
        <f t="shared" ca="1" si="1"/>
        <v>4473</v>
      </c>
      <c r="E30" s="9">
        <f t="shared" ca="1" si="1"/>
        <v>121127780.73000002</v>
      </c>
    </row>
    <row r="31" spans="1:269" ht="12.75" customHeight="1" x14ac:dyDescent="0.3">
      <c r="A31" s="8" t="s">
        <v>59</v>
      </c>
      <c r="B31" s="15">
        <v>1035</v>
      </c>
      <c r="C31" s="16" t="s">
        <v>34</v>
      </c>
      <c r="D31" s="9">
        <f t="shared" ca="1" si="1"/>
        <v>530076.549076</v>
      </c>
      <c r="E31" s="9">
        <f t="shared" ca="1" si="1"/>
        <v>7664866716.720005</v>
      </c>
    </row>
    <row r="32" spans="1:269" ht="12.75" customHeight="1" x14ac:dyDescent="0.3">
      <c r="A32" s="8" t="s">
        <v>60</v>
      </c>
      <c r="B32" s="15">
        <v>1036</v>
      </c>
      <c r="C32" s="16" t="s">
        <v>34</v>
      </c>
      <c r="D32" s="9">
        <f t="shared" ca="1" si="1"/>
        <v>162190.47671232707</v>
      </c>
      <c r="E32" s="9">
        <f t="shared" ca="1" si="1"/>
        <v>1913306397.399946</v>
      </c>
    </row>
    <row r="33" spans="1:5" ht="12.75" customHeight="1" x14ac:dyDescent="0.3">
      <c r="A33" s="8" t="s">
        <v>61</v>
      </c>
      <c r="B33" s="15">
        <v>1037</v>
      </c>
      <c r="C33" s="16" t="s">
        <v>34</v>
      </c>
      <c r="D33" s="9">
        <f t="shared" ca="1" si="1"/>
        <v>93532.158904107884</v>
      </c>
      <c r="E33" s="9">
        <f t="shared" ca="1" si="1"/>
        <v>930930054.69027185</v>
      </c>
    </row>
    <row r="34" spans="1:5" ht="12.75" customHeight="1" x14ac:dyDescent="0.3">
      <c r="A34" s="8" t="s">
        <v>62</v>
      </c>
      <c r="B34" s="15">
        <v>1038</v>
      </c>
      <c r="C34" s="16" t="s">
        <v>34</v>
      </c>
      <c r="D34" s="9">
        <f t="shared" ca="1" si="1"/>
        <v>13710</v>
      </c>
      <c r="E34" s="9">
        <f t="shared" ca="1" si="1"/>
        <v>153713952.34</v>
      </c>
    </row>
    <row r="35" spans="1:5" ht="12.75" customHeight="1" x14ac:dyDescent="0.3">
      <c r="A35" s="8" t="s">
        <v>63</v>
      </c>
      <c r="B35" s="15">
        <v>1039</v>
      </c>
      <c r="C35" s="16" t="s">
        <v>34</v>
      </c>
      <c r="D35" s="9">
        <f t="shared" ca="1" si="1"/>
        <v>24169</v>
      </c>
      <c r="E35" s="9">
        <f t="shared" ca="1" si="1"/>
        <v>316179989.72999978</v>
      </c>
    </row>
    <row r="36" spans="1:5" ht="12.75" customHeight="1" x14ac:dyDescent="0.3">
      <c r="A36" s="8" t="s">
        <v>64</v>
      </c>
      <c r="B36" s="15">
        <v>1040</v>
      </c>
      <c r="C36" s="16" t="s">
        <v>34</v>
      </c>
      <c r="D36" s="9">
        <f t="shared" ca="1" si="1"/>
        <v>0</v>
      </c>
      <c r="E36" s="9">
        <f t="shared" ca="1" si="1"/>
        <v>0</v>
      </c>
    </row>
    <row r="37" spans="1:5" ht="12.75" customHeight="1" x14ac:dyDescent="0.3">
      <c r="A37" s="8" t="s">
        <v>65</v>
      </c>
      <c r="B37" s="15">
        <v>1043</v>
      </c>
      <c r="C37" s="16" t="s">
        <v>34</v>
      </c>
      <c r="D37" s="9">
        <f t="shared" ca="1" si="1"/>
        <v>253921</v>
      </c>
      <c r="E37" s="9">
        <f t="shared" ca="1" si="1"/>
        <v>2243304401.8003678</v>
      </c>
    </row>
    <row r="38" spans="1:5" ht="12.75" customHeight="1" x14ac:dyDescent="0.3">
      <c r="A38" s="8" t="s">
        <v>66</v>
      </c>
      <c r="B38" s="15">
        <v>1044</v>
      </c>
      <c r="C38" s="16" t="s">
        <v>34</v>
      </c>
      <c r="D38" s="9">
        <f t="shared" ca="1" si="1"/>
        <v>103065.52</v>
      </c>
      <c r="E38" s="9">
        <f t="shared" ca="1" si="1"/>
        <v>1077097148.55</v>
      </c>
    </row>
    <row r="39" spans="1:5" ht="12.75" customHeight="1" x14ac:dyDescent="0.3">
      <c r="A39" s="8" t="s">
        <v>67</v>
      </c>
      <c r="B39" s="15">
        <v>1045</v>
      </c>
      <c r="C39" s="16" t="s">
        <v>34</v>
      </c>
      <c r="D39" s="9">
        <f t="shared" ca="1" si="1"/>
        <v>221064.22804298473</v>
      </c>
      <c r="E39" s="9">
        <f t="shared" ca="1" si="1"/>
        <v>2020777437.6299999</v>
      </c>
    </row>
    <row r="40" spans="1:5" ht="12.75" customHeight="1" x14ac:dyDescent="0.3">
      <c r="A40" s="8" t="s">
        <v>68</v>
      </c>
      <c r="B40" s="15">
        <v>1046</v>
      </c>
      <c r="C40" s="16" t="s">
        <v>34</v>
      </c>
      <c r="D40" s="9">
        <f t="shared" ca="1" si="1"/>
        <v>14874</v>
      </c>
      <c r="E40" s="9">
        <f t="shared" ca="1" si="1"/>
        <v>251079573.00999999</v>
      </c>
    </row>
    <row r="41" spans="1:5" ht="12.75" customHeight="1" x14ac:dyDescent="0.3">
      <c r="A41" s="8" t="s">
        <v>69</v>
      </c>
      <c r="B41" s="15">
        <v>1047</v>
      </c>
      <c r="C41" s="16" t="s">
        <v>34</v>
      </c>
      <c r="D41" s="9">
        <f t="shared" ca="1" si="1"/>
        <v>0</v>
      </c>
      <c r="E41" s="9">
        <f t="shared" ca="1" si="1"/>
        <v>0</v>
      </c>
    </row>
    <row r="42" spans="1:5" ht="12.75" customHeight="1" x14ac:dyDescent="0.3">
      <c r="A42" s="8" t="s">
        <v>70</v>
      </c>
      <c r="B42" s="15">
        <v>1048</v>
      </c>
      <c r="C42" s="16" t="s">
        <v>34</v>
      </c>
      <c r="D42" s="9">
        <f t="shared" ca="1" si="1"/>
        <v>87741.230136980943</v>
      </c>
      <c r="E42" s="9">
        <f t="shared" ca="1" si="1"/>
        <v>1206077474.9199731</v>
      </c>
    </row>
    <row r="43" spans="1:5" ht="12.75" customHeight="1" x14ac:dyDescent="0.3">
      <c r="A43" s="8" t="s">
        <v>71</v>
      </c>
      <c r="B43" s="15">
        <v>1049</v>
      </c>
      <c r="C43" s="16" t="s">
        <v>34</v>
      </c>
      <c r="D43" s="9">
        <f t="shared" ref="D43:E62" ca="1" si="2">IF($B$2="Toplam",IFERROR(INDIRECT("'"&amp;D$6&amp;"'!"&amp;ADDRESS(MATCH($B43,INDIRECT("'"&amp;D$6&amp;"'!$B$1:$B$1095"),0),IF(MID($D$5,1,5)="71701",MATCH("15-Tarım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95338.339726032355</v>
      </c>
      <c r="E43" s="9">
        <f t="shared" ca="1" si="2"/>
        <v>1124446678.4400063</v>
      </c>
    </row>
    <row r="44" spans="1:5" ht="12.75" customHeight="1" x14ac:dyDescent="0.3">
      <c r="A44" s="8" t="s">
        <v>72</v>
      </c>
      <c r="B44" s="15">
        <v>1050</v>
      </c>
      <c r="C44" s="16" t="s">
        <v>34</v>
      </c>
      <c r="D44" s="9">
        <f t="shared" ca="1" si="2"/>
        <v>0</v>
      </c>
      <c r="E44" s="9">
        <f t="shared" ca="1" si="2"/>
        <v>0</v>
      </c>
    </row>
    <row r="45" spans="1:5" ht="12.75" customHeight="1" x14ac:dyDescent="0.3">
      <c r="A45" s="8" t="s">
        <v>73</v>
      </c>
      <c r="B45" s="15">
        <v>1051</v>
      </c>
      <c r="C45" s="16" t="s">
        <v>34</v>
      </c>
      <c r="D45" s="9">
        <f t="shared" ca="1" si="2"/>
        <v>453</v>
      </c>
      <c r="E45" s="9">
        <f t="shared" ca="1" si="2"/>
        <v>4055868.8499999996</v>
      </c>
    </row>
    <row r="46" spans="1:5" ht="12.75" customHeight="1" x14ac:dyDescent="0.3">
      <c r="A46" s="8" t="s">
        <v>74</v>
      </c>
      <c r="B46" s="15">
        <v>1052</v>
      </c>
      <c r="C46" s="16" t="s">
        <v>34</v>
      </c>
      <c r="D46" s="9">
        <f t="shared" ca="1" si="2"/>
        <v>4947.4493150684993</v>
      </c>
      <c r="E46" s="9">
        <f t="shared" ca="1" si="2"/>
        <v>40455065.469999954</v>
      </c>
    </row>
    <row r="47" spans="1:5" ht="12.75" customHeight="1" x14ac:dyDescent="0.3">
      <c r="A47" s="8" t="s">
        <v>75</v>
      </c>
      <c r="B47" s="15">
        <v>1053</v>
      </c>
      <c r="C47" s="16" t="s">
        <v>34</v>
      </c>
      <c r="D47" s="9">
        <f t="shared" ca="1" si="2"/>
        <v>311343</v>
      </c>
      <c r="E47" s="9">
        <f t="shared" ca="1" si="2"/>
        <v>3248092748.6800003</v>
      </c>
    </row>
    <row r="48" spans="1:5" ht="12.75" customHeight="1" x14ac:dyDescent="0.3">
      <c r="A48" s="8" t="s">
        <v>76</v>
      </c>
      <c r="B48" s="15">
        <v>1054</v>
      </c>
      <c r="C48" s="16" t="s">
        <v>34</v>
      </c>
      <c r="D48" s="9">
        <f t="shared" ca="1" si="2"/>
        <v>0</v>
      </c>
      <c r="E48" s="9">
        <f t="shared" ca="1" si="2"/>
        <v>0</v>
      </c>
    </row>
    <row r="49" spans="1:5" ht="12.75" customHeight="1" x14ac:dyDescent="0.3">
      <c r="A49" s="8" t="s">
        <v>77</v>
      </c>
      <c r="B49" s="15">
        <v>1055</v>
      </c>
      <c r="C49" s="16" t="s">
        <v>34</v>
      </c>
      <c r="D49" s="9">
        <f t="shared" ca="1" si="2"/>
        <v>25927.746993671928</v>
      </c>
      <c r="E49" s="9">
        <f t="shared" ca="1" si="2"/>
        <v>-119507131.35999967</v>
      </c>
    </row>
    <row r="50" spans="1:5" ht="12.75" customHeight="1" x14ac:dyDescent="0.3">
      <c r="A50" s="8" t="s">
        <v>78</v>
      </c>
      <c r="B50" s="15">
        <v>1056</v>
      </c>
      <c r="C50" s="16" t="s">
        <v>34</v>
      </c>
      <c r="D50" s="9">
        <f t="shared" ca="1" si="2"/>
        <v>17</v>
      </c>
      <c r="E50" s="9">
        <f t="shared" ca="1" si="2"/>
        <v>468128.94000000006</v>
      </c>
    </row>
    <row r="51" spans="1:5" ht="12.75" customHeight="1" x14ac:dyDescent="0.3">
      <c r="A51" s="8" t="s">
        <v>79</v>
      </c>
      <c r="B51" s="15">
        <v>1057</v>
      </c>
      <c r="C51" s="16" t="s">
        <v>34</v>
      </c>
      <c r="D51" s="9">
        <f t="shared" ca="1" si="2"/>
        <v>1497</v>
      </c>
      <c r="E51" s="9">
        <f t="shared" ca="1" si="2"/>
        <v>82495735.079999998</v>
      </c>
    </row>
    <row r="52" spans="1:5" ht="12.75" customHeight="1" x14ac:dyDescent="0.3">
      <c r="A52" s="8" t="s">
        <v>80</v>
      </c>
      <c r="B52" s="15">
        <v>1058</v>
      </c>
      <c r="C52" s="16" t="s">
        <v>34</v>
      </c>
      <c r="D52" s="9">
        <f t="shared" ca="1" si="2"/>
        <v>7109</v>
      </c>
      <c r="E52" s="9">
        <f t="shared" ca="1" si="2"/>
        <v>75389353.569999993</v>
      </c>
    </row>
    <row r="53" spans="1:5" ht="12.75" customHeight="1" x14ac:dyDescent="0.3">
      <c r="A53" s="8" t="s">
        <v>81</v>
      </c>
      <c r="B53" s="15">
        <v>1059</v>
      </c>
      <c r="C53" s="16" t="s">
        <v>34</v>
      </c>
      <c r="D53" s="9">
        <f t="shared" ca="1" si="2"/>
        <v>0</v>
      </c>
      <c r="E53" s="9">
        <f t="shared" ca="1" si="2"/>
        <v>0</v>
      </c>
    </row>
    <row r="54" spans="1:5" ht="12.75" customHeight="1" x14ac:dyDescent="0.3">
      <c r="A54" s="8" t="s">
        <v>82</v>
      </c>
      <c r="B54" s="15">
        <v>1060</v>
      </c>
      <c r="C54" s="16" t="s">
        <v>34</v>
      </c>
      <c r="D54" s="9">
        <f t="shared" ca="1" si="2"/>
        <v>0</v>
      </c>
      <c r="E54" s="9">
        <f t="shared" ca="1" si="2"/>
        <v>0</v>
      </c>
    </row>
    <row r="55" spans="1:5" ht="12.75" customHeight="1" x14ac:dyDescent="0.3">
      <c r="A55" s="8" t="s">
        <v>83</v>
      </c>
      <c r="B55" s="15">
        <v>1061</v>
      </c>
      <c r="C55" s="16" t="s">
        <v>34</v>
      </c>
      <c r="D55" s="9">
        <f t="shared" ca="1" si="2"/>
        <v>0</v>
      </c>
      <c r="E55" s="9">
        <f t="shared" ca="1" si="2"/>
        <v>0</v>
      </c>
    </row>
    <row r="56" spans="1:5" ht="12.75" customHeight="1" x14ac:dyDescent="0.3">
      <c r="A56" s="8" t="s">
        <v>84</v>
      </c>
      <c r="B56" s="15">
        <v>2001</v>
      </c>
      <c r="C56" s="16" t="s">
        <v>34</v>
      </c>
      <c r="D56" s="9">
        <f t="shared" ca="1" si="2"/>
        <v>0</v>
      </c>
      <c r="E56" s="9">
        <f t="shared" ca="1" si="2"/>
        <v>0</v>
      </c>
    </row>
    <row r="57" spans="1:5" ht="12.75" customHeight="1" x14ac:dyDescent="0.3">
      <c r="A57" s="8" t="s">
        <v>85</v>
      </c>
      <c r="B57" s="15">
        <v>2002</v>
      </c>
      <c r="C57" s="16" t="s">
        <v>86</v>
      </c>
      <c r="D57" s="9">
        <f t="shared" ca="1" si="2"/>
        <v>0</v>
      </c>
      <c r="E57" s="9">
        <f t="shared" ca="1" si="2"/>
        <v>0</v>
      </c>
    </row>
    <row r="58" spans="1:5" ht="12.75" customHeight="1" x14ac:dyDescent="0.3">
      <c r="A58" s="8" t="s">
        <v>87</v>
      </c>
      <c r="B58" s="15">
        <v>2005</v>
      </c>
      <c r="C58" s="16" t="s">
        <v>86</v>
      </c>
      <c r="D58" s="9">
        <f t="shared" ca="1" si="2"/>
        <v>0</v>
      </c>
      <c r="E58" s="9">
        <f t="shared" ca="1" si="2"/>
        <v>0</v>
      </c>
    </row>
    <row r="59" spans="1:5" ht="12.75" customHeight="1" x14ac:dyDescent="0.3">
      <c r="A59" s="8" t="s">
        <v>88</v>
      </c>
      <c r="B59" s="15">
        <v>2006</v>
      </c>
      <c r="C59" s="16" t="s">
        <v>89</v>
      </c>
      <c r="D59" s="9">
        <f t="shared" ca="1" si="2"/>
        <v>0</v>
      </c>
      <c r="E59" s="9">
        <f t="shared" ca="1" si="2"/>
        <v>0</v>
      </c>
    </row>
    <row r="60" spans="1:5" ht="12.75" customHeight="1" x14ac:dyDescent="0.3">
      <c r="A60" s="8" t="s">
        <v>90</v>
      </c>
      <c r="B60" s="15">
        <v>2007</v>
      </c>
      <c r="C60" s="16" t="s">
        <v>86</v>
      </c>
      <c r="D60" s="9">
        <f t="shared" ca="1" si="2"/>
        <v>0</v>
      </c>
      <c r="E60" s="9">
        <f t="shared" ca="1" si="2"/>
        <v>0</v>
      </c>
    </row>
    <row r="61" spans="1:5" ht="12.75" customHeight="1" x14ac:dyDescent="0.3">
      <c r="A61" s="8" t="s">
        <v>91</v>
      </c>
      <c r="B61" s="15">
        <v>2008</v>
      </c>
      <c r="C61" s="16" t="s">
        <v>86</v>
      </c>
      <c r="D61" s="9">
        <f t="shared" ca="1" si="2"/>
        <v>0</v>
      </c>
      <c r="E61" s="9">
        <f t="shared" ca="1" si="2"/>
        <v>0</v>
      </c>
    </row>
    <row r="62" spans="1:5" ht="12.75" customHeight="1" x14ac:dyDescent="0.3">
      <c r="A62" s="8" t="s">
        <v>92</v>
      </c>
      <c r="B62" s="15">
        <v>3001</v>
      </c>
      <c r="C62" s="16" t="s">
        <v>89</v>
      </c>
      <c r="D62" s="9">
        <f t="shared" ca="1" si="2"/>
        <v>0</v>
      </c>
      <c r="E62" s="9">
        <f t="shared" ca="1" si="2"/>
        <v>0</v>
      </c>
    </row>
    <row r="63" spans="1:5" ht="12.75" customHeight="1" x14ac:dyDescent="0.3">
      <c r="A63" s="8" t="s">
        <v>93</v>
      </c>
      <c r="B63" s="15">
        <v>3002</v>
      </c>
      <c r="C63" s="16" t="s">
        <v>89</v>
      </c>
      <c r="D63" s="9">
        <f t="shared" ref="D63:E75" ca="1" si="3">IF($B$2="Toplam",IFERROR(INDIRECT("'"&amp;D$6&amp;"'!"&amp;ADDRESS(MATCH($B63,INDIRECT("'"&amp;D$6&amp;"'!$B$1:$B$1095"),0),IF(MID($D$5,1,5)="71701",MATCH("15-Tarım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63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63" s="9">
        <f t="shared" ca="1" si="3"/>
        <v>0</v>
      </c>
    </row>
    <row r="64" spans="1:5" ht="12.75" customHeight="1" x14ac:dyDescent="0.3">
      <c r="A64" s="8" t="s">
        <v>94</v>
      </c>
      <c r="B64" s="15">
        <v>3003</v>
      </c>
      <c r="C64" s="16" t="s">
        <v>89</v>
      </c>
      <c r="D64" s="9">
        <f t="shared" ca="1" si="3"/>
        <v>0</v>
      </c>
      <c r="E64" s="9">
        <f t="shared" ca="1" si="3"/>
        <v>0</v>
      </c>
    </row>
    <row r="65" spans="1:5" ht="12.75" customHeight="1" x14ac:dyDescent="0.3">
      <c r="A65" s="8" t="s">
        <v>95</v>
      </c>
      <c r="B65" s="15">
        <v>3004</v>
      </c>
      <c r="C65" s="16" t="s">
        <v>89</v>
      </c>
      <c r="D65" s="9">
        <f t="shared" ca="1" si="3"/>
        <v>0</v>
      </c>
      <c r="E65" s="9">
        <f t="shared" ca="1" si="3"/>
        <v>0</v>
      </c>
    </row>
    <row r="66" spans="1:5" ht="12.75" customHeight="1" x14ac:dyDescent="0.3">
      <c r="A66" s="8" t="s">
        <v>96</v>
      </c>
      <c r="B66" s="15">
        <v>3005</v>
      </c>
      <c r="C66" s="16" t="s">
        <v>89</v>
      </c>
      <c r="D66" s="9">
        <f t="shared" ca="1" si="3"/>
        <v>0</v>
      </c>
      <c r="E66" s="9">
        <f t="shared" ca="1" si="3"/>
        <v>0</v>
      </c>
    </row>
    <row r="67" spans="1:5" ht="12.75" customHeight="1" x14ac:dyDescent="0.3">
      <c r="A67" s="8" t="s">
        <v>97</v>
      </c>
      <c r="B67" s="15">
        <v>3006</v>
      </c>
      <c r="C67" s="16" t="s">
        <v>89</v>
      </c>
      <c r="D67" s="9">
        <f t="shared" ca="1" si="3"/>
        <v>0</v>
      </c>
      <c r="E67" s="9">
        <f t="shared" ca="1" si="3"/>
        <v>0</v>
      </c>
    </row>
    <row r="68" spans="1:5" ht="12.75" customHeight="1" x14ac:dyDescent="0.3">
      <c r="A68" s="8" t="s">
        <v>98</v>
      </c>
      <c r="B68" s="15">
        <v>3007</v>
      </c>
      <c r="C68" s="16" t="s">
        <v>89</v>
      </c>
      <c r="D68" s="9">
        <f t="shared" ca="1" si="3"/>
        <v>0</v>
      </c>
      <c r="E68" s="9">
        <f t="shared" ca="1" si="3"/>
        <v>0</v>
      </c>
    </row>
    <row r="69" spans="1:5" ht="12.75" customHeight="1" x14ac:dyDescent="0.3">
      <c r="A69" s="8" t="s">
        <v>99</v>
      </c>
      <c r="B69" s="15">
        <v>3008</v>
      </c>
      <c r="C69" s="16" t="s">
        <v>89</v>
      </c>
      <c r="D69" s="9">
        <f t="shared" ca="1" si="3"/>
        <v>0</v>
      </c>
      <c r="E69" s="9">
        <f t="shared" ca="1" si="3"/>
        <v>0</v>
      </c>
    </row>
    <row r="70" spans="1:5" ht="12.75" customHeight="1" x14ac:dyDescent="0.3">
      <c r="A70" s="8" t="s">
        <v>100</v>
      </c>
      <c r="B70" s="15">
        <v>3009</v>
      </c>
      <c r="C70" s="16" t="s">
        <v>89</v>
      </c>
      <c r="D70" s="9">
        <f t="shared" ca="1" si="3"/>
        <v>0</v>
      </c>
      <c r="E70" s="9">
        <f t="shared" ca="1" si="3"/>
        <v>0</v>
      </c>
    </row>
    <row r="71" spans="1:5" ht="12.75" customHeight="1" x14ac:dyDescent="0.3">
      <c r="A71" s="8" t="s">
        <v>101</v>
      </c>
      <c r="B71" s="15">
        <v>3011</v>
      </c>
      <c r="C71" s="16" t="s">
        <v>89</v>
      </c>
      <c r="D71" s="9">
        <f t="shared" ca="1" si="3"/>
        <v>0</v>
      </c>
      <c r="E71" s="9">
        <f t="shared" ca="1" si="3"/>
        <v>0</v>
      </c>
    </row>
    <row r="72" spans="1:5" ht="12.75" customHeight="1" x14ac:dyDescent="0.3">
      <c r="A72" s="8" t="s">
        <v>102</v>
      </c>
      <c r="B72" s="15">
        <v>3012</v>
      </c>
      <c r="C72" s="16" t="s">
        <v>89</v>
      </c>
      <c r="D72" s="9">
        <f t="shared" ca="1" si="3"/>
        <v>0</v>
      </c>
      <c r="E72" s="9">
        <f t="shared" ca="1" si="3"/>
        <v>0</v>
      </c>
    </row>
    <row r="73" spans="1:5" ht="12.75" customHeight="1" x14ac:dyDescent="0.3">
      <c r="A73" s="8" t="s">
        <v>103</v>
      </c>
      <c r="B73" s="15">
        <v>3016</v>
      </c>
      <c r="C73" s="16" t="s">
        <v>89</v>
      </c>
      <c r="D73" s="9">
        <f t="shared" ca="1" si="3"/>
        <v>0</v>
      </c>
      <c r="E73" s="9">
        <f t="shared" ca="1" si="3"/>
        <v>0</v>
      </c>
    </row>
    <row r="74" spans="1:5" ht="12.75" customHeight="1" x14ac:dyDescent="0.3">
      <c r="A74" s="8" t="s">
        <v>104</v>
      </c>
      <c r="B74" s="15">
        <v>3017</v>
      </c>
      <c r="C74" s="16" t="s">
        <v>89</v>
      </c>
      <c r="D74" s="9">
        <f t="shared" ca="1" si="3"/>
        <v>0</v>
      </c>
      <c r="E74" s="9">
        <f t="shared" ca="1" si="3"/>
        <v>0</v>
      </c>
    </row>
    <row r="75" spans="1:5" ht="12.75" customHeight="1" x14ac:dyDescent="0.3">
      <c r="A75" s="8" t="s">
        <v>105</v>
      </c>
      <c r="B75" s="15">
        <v>3018</v>
      </c>
      <c r="C75" s="16" t="s">
        <v>89</v>
      </c>
      <c r="D75" s="9">
        <f t="shared" ca="1" si="3"/>
        <v>0</v>
      </c>
      <c r="E75" s="9">
        <f t="shared" ca="1" si="3"/>
        <v>0</v>
      </c>
    </row>
    <row r="76" spans="1:5" ht="12.75" customHeight="1" x14ac:dyDescent="0.3">
      <c r="A76" s="10" t="s">
        <v>106</v>
      </c>
      <c r="B76" s="17">
        <v>9000</v>
      </c>
      <c r="C76" s="16" t="s">
        <v>107</v>
      </c>
      <c r="D76" s="11">
        <f ca="1">SUMIF($C$7:$C$75,"HD",D$7:D$75)</f>
        <v>5368257.177584907</v>
      </c>
      <c r="E76" s="11">
        <f ca="1">SUMIF($C$7:$C$75,"HD",E$7:E$75)</f>
        <v>68528838166.629723</v>
      </c>
    </row>
    <row r="77" spans="1:5" ht="12.75" customHeight="1" x14ac:dyDescent="0.3">
      <c r="A77" s="10" t="s">
        <v>108</v>
      </c>
      <c r="B77" s="17">
        <v>9001</v>
      </c>
      <c r="C77" s="16" t="s">
        <v>109</v>
      </c>
      <c r="D77" s="11">
        <f ca="1">SUMIF($C$7:$C$75,"H",D$7:D$75)+SUMIF($C$7:$C$75,"E",D$7:D$75)</f>
        <v>0</v>
      </c>
      <c r="E77" s="11">
        <f ca="1">SUMIF($C$7:$C$75,"H",E$7:E$75)+SUMIF($C$7:$C$75,"E",E$7:E$75)</f>
        <v>0</v>
      </c>
    </row>
    <row r="78" spans="1:5" ht="12.75" customHeight="1" x14ac:dyDescent="0.3">
      <c r="A78" s="10" t="s">
        <v>110</v>
      </c>
      <c r="B78" s="17">
        <v>9003</v>
      </c>
      <c r="C78" s="16" t="s">
        <v>111</v>
      </c>
      <c r="D78" s="11">
        <f ca="1">D76+D77</f>
        <v>5368257.177584907</v>
      </c>
      <c r="E78" s="11">
        <f ca="1">E76+E77</f>
        <v>68528838166.629723</v>
      </c>
    </row>
    <row r="79" spans="1:5" ht="12.75" customHeight="1" x14ac:dyDescent="0.25"/>
    <row r="80" spans="1:5" ht="12.75" customHeight="1" x14ac:dyDescent="0.25"/>
  </sheetData>
  <mergeCells count="2">
    <mergeCell ref="E2:F2"/>
    <mergeCell ref="D5:E5"/>
  </mergeCells>
  <dataValidations count="2">
    <dataValidation type="list" allowBlank="1" showInputMessage="1" showErrorMessage="1" sqref="B2" xr:uid="{FC3C82BA-CF72-4999-A29E-9BDAC133EE74}">
      <formula1>Araç_Tipi</formula1>
    </dataValidation>
    <dataValidation type="list" allowBlank="1" showInputMessage="1" showErrorMessage="1" sqref="D5:E5" xr:uid="{A86B6F32-5270-40E2-BFB8-CC1DE84D2BAE}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6362-83C9-41D2-8329-9650FFD78E3B}">
  <sheetPr codeName="Sheet193"/>
  <dimension ref="A1:CI78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112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133</v>
      </c>
      <c r="B3" s="12"/>
      <c r="C3" s="12"/>
    </row>
    <row r="4" spans="1:87" ht="22.5" customHeight="1" x14ac:dyDescent="0.25"/>
    <row r="5" spans="1:87" ht="22.5" customHeight="1" x14ac:dyDescent="0.25">
      <c r="D5" s="20" t="s">
        <v>113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114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115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116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117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118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119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120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121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122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14</v>
      </c>
      <c r="E8" s="9">
        <v>0</v>
      </c>
      <c r="F8" s="9">
        <v>0</v>
      </c>
      <c r="G8" s="9">
        <v>0</v>
      </c>
      <c r="H8" s="9">
        <v>0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37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90381</v>
      </c>
      <c r="AM8" s="9">
        <v>1</v>
      </c>
      <c r="AN8" s="9">
        <v>1015</v>
      </c>
      <c r="AO8" s="9">
        <v>338</v>
      </c>
      <c r="AP8" s="9">
        <v>67</v>
      </c>
      <c r="AQ8" s="9">
        <v>24590</v>
      </c>
      <c r="AR8" s="9">
        <v>3270</v>
      </c>
      <c r="AS8" s="9">
        <v>310</v>
      </c>
      <c r="AT8" s="9">
        <v>659</v>
      </c>
      <c r="AU8" s="9">
        <v>1375</v>
      </c>
      <c r="AV8" s="9">
        <v>1210</v>
      </c>
      <c r="AW8" s="9">
        <v>0</v>
      </c>
      <c r="AX8" s="9">
        <v>1955</v>
      </c>
      <c r="AY8" s="9">
        <v>0</v>
      </c>
      <c r="AZ8" s="9">
        <v>0</v>
      </c>
      <c r="BA8" s="19">
        <v>125171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90395</v>
      </c>
      <c r="BU8" s="9">
        <v>1</v>
      </c>
      <c r="BV8" s="9">
        <v>1015</v>
      </c>
      <c r="BW8" s="9">
        <v>338</v>
      </c>
      <c r="BX8" s="9">
        <v>67</v>
      </c>
      <c r="BY8" s="9">
        <v>24613</v>
      </c>
      <c r="BZ8" s="9">
        <v>3270</v>
      </c>
      <c r="CA8" s="9">
        <v>310</v>
      </c>
      <c r="CB8" s="9">
        <v>659</v>
      </c>
      <c r="CC8" s="9">
        <v>1375</v>
      </c>
      <c r="CD8" s="9">
        <v>1210</v>
      </c>
      <c r="CE8" s="9">
        <v>0</v>
      </c>
      <c r="CF8" s="9">
        <v>1955</v>
      </c>
      <c r="CG8" s="9">
        <v>0</v>
      </c>
      <c r="CH8" s="9">
        <v>0</v>
      </c>
      <c r="CI8" s="19">
        <v>125208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1469</v>
      </c>
      <c r="E9" s="9">
        <v>2</v>
      </c>
      <c r="F9" s="9">
        <v>119</v>
      </c>
      <c r="G9" s="9">
        <v>46</v>
      </c>
      <c r="H9" s="9">
        <v>-1</v>
      </c>
      <c r="I9" s="9">
        <v>414</v>
      </c>
      <c r="J9" s="9">
        <v>121</v>
      </c>
      <c r="K9" s="9">
        <v>0</v>
      </c>
      <c r="L9" s="9">
        <v>41</v>
      </c>
      <c r="M9" s="9">
        <v>0</v>
      </c>
      <c r="N9" s="9">
        <v>0</v>
      </c>
      <c r="O9" s="9">
        <v>2</v>
      </c>
      <c r="P9" s="9">
        <v>34</v>
      </c>
      <c r="Q9" s="9">
        <v>1</v>
      </c>
      <c r="R9" s="9">
        <v>0</v>
      </c>
      <c r="S9" s="19">
        <v>2248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214152</v>
      </c>
      <c r="AM9" s="9">
        <v>405</v>
      </c>
      <c r="AN9" s="9">
        <v>6438</v>
      </c>
      <c r="AO9" s="9">
        <v>2322</v>
      </c>
      <c r="AP9" s="9">
        <v>21</v>
      </c>
      <c r="AQ9" s="9">
        <v>54771</v>
      </c>
      <c r="AR9" s="9">
        <v>10382</v>
      </c>
      <c r="AS9" s="9">
        <v>4</v>
      </c>
      <c r="AT9" s="9">
        <v>2754</v>
      </c>
      <c r="AU9" s="9">
        <v>2384</v>
      </c>
      <c r="AV9" s="9">
        <v>3216</v>
      </c>
      <c r="AW9" s="9">
        <v>336</v>
      </c>
      <c r="AX9" s="9">
        <v>4169</v>
      </c>
      <c r="AY9" s="9">
        <v>122</v>
      </c>
      <c r="AZ9" s="9">
        <v>3</v>
      </c>
      <c r="BA9" s="19">
        <v>301479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215621</v>
      </c>
      <c r="BU9" s="9">
        <v>407</v>
      </c>
      <c r="BV9" s="9">
        <v>6557</v>
      </c>
      <c r="BW9" s="9">
        <v>2368</v>
      </c>
      <c r="BX9" s="9">
        <v>20</v>
      </c>
      <c r="BY9" s="9">
        <v>55185</v>
      </c>
      <c r="BZ9" s="9">
        <v>10503</v>
      </c>
      <c r="CA9" s="9">
        <v>4</v>
      </c>
      <c r="CB9" s="9">
        <v>2795</v>
      </c>
      <c r="CC9" s="9">
        <v>2384</v>
      </c>
      <c r="CD9" s="9">
        <v>3216</v>
      </c>
      <c r="CE9" s="9">
        <v>338</v>
      </c>
      <c r="CF9" s="9">
        <v>4203</v>
      </c>
      <c r="CG9" s="9">
        <v>123</v>
      </c>
      <c r="CH9" s="9">
        <v>3</v>
      </c>
      <c r="CI9" s="19">
        <v>303727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13345.7000119</v>
      </c>
      <c r="E10" s="9">
        <v>-1.1299999999999999</v>
      </c>
      <c r="F10" s="9">
        <v>697.29580169999997</v>
      </c>
      <c r="G10" s="9">
        <v>5.8821922000000004</v>
      </c>
      <c r="H10" s="9">
        <v>0.97534270000000001</v>
      </c>
      <c r="I10" s="9">
        <v>6629.1913317999997</v>
      </c>
      <c r="J10" s="9">
        <v>1116.0166201</v>
      </c>
      <c r="K10" s="9">
        <v>0</v>
      </c>
      <c r="L10" s="9">
        <v>2373.3536757000002</v>
      </c>
      <c r="M10" s="9">
        <v>1003.3614129</v>
      </c>
      <c r="N10" s="9">
        <v>12.778082899999999</v>
      </c>
      <c r="O10" s="9">
        <v>6.6712331000000002</v>
      </c>
      <c r="P10" s="9">
        <v>1328.9981279000001</v>
      </c>
      <c r="Q10" s="9">
        <v>98.052065099999993</v>
      </c>
      <c r="R10" s="9">
        <v>0</v>
      </c>
      <c r="S10" s="19">
        <v>26617.145898000002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344764.54559260001</v>
      </c>
      <c r="AM10" s="9">
        <v>331.04109840000001</v>
      </c>
      <c r="AN10" s="9">
        <v>4959.0247342999992</v>
      </c>
      <c r="AO10" s="9">
        <v>4509.7233630000001</v>
      </c>
      <c r="AP10" s="9">
        <v>2243.8063431999999</v>
      </c>
      <c r="AQ10" s="9">
        <v>64261.389110299999</v>
      </c>
      <c r="AR10" s="9">
        <v>17604.535716099999</v>
      </c>
      <c r="AS10" s="9">
        <v>1888.1757623999999</v>
      </c>
      <c r="AT10" s="9">
        <v>14002.639079799999</v>
      </c>
      <c r="AU10" s="9">
        <v>27296.262439599999</v>
      </c>
      <c r="AV10" s="9">
        <v>5373.5930066000001</v>
      </c>
      <c r="AW10" s="9">
        <v>1738.2855599</v>
      </c>
      <c r="AX10" s="9">
        <v>24239.083916700001</v>
      </c>
      <c r="AY10" s="9">
        <v>4424.9896003859994</v>
      </c>
      <c r="AZ10" s="9">
        <v>131.7232885</v>
      </c>
      <c r="BA10" s="19">
        <v>517768.81861178594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358110.2456045</v>
      </c>
      <c r="BU10" s="9">
        <v>329.91109840000001</v>
      </c>
      <c r="BV10" s="9">
        <v>5656.3205359999993</v>
      </c>
      <c r="BW10" s="9">
        <v>4515.6055551999998</v>
      </c>
      <c r="BX10" s="9">
        <v>2244.7816859</v>
      </c>
      <c r="BY10" s="9">
        <v>70890.580442099992</v>
      </c>
      <c r="BZ10" s="9">
        <v>18720.552336199999</v>
      </c>
      <c r="CA10" s="9">
        <v>1888.1757623999999</v>
      </c>
      <c r="CB10" s="9">
        <v>16375.992755499999</v>
      </c>
      <c r="CC10" s="9">
        <v>28299.623852500001</v>
      </c>
      <c r="CD10" s="9">
        <v>5386.3710895000004</v>
      </c>
      <c r="CE10" s="9">
        <v>1744.9567930000001</v>
      </c>
      <c r="CF10" s="9">
        <v>25568.0820446</v>
      </c>
      <c r="CG10" s="9">
        <v>4523.0416654859991</v>
      </c>
      <c r="CH10" s="9">
        <v>131.7232885</v>
      </c>
      <c r="CI10" s="19">
        <v>544385.96450978599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92472.46</v>
      </c>
      <c r="AM11" s="9">
        <v>3</v>
      </c>
      <c r="AN11" s="9">
        <v>136.62</v>
      </c>
      <c r="AO11" s="9">
        <v>33.51</v>
      </c>
      <c r="AP11" s="9">
        <v>6</v>
      </c>
      <c r="AQ11" s="9">
        <v>15425.05</v>
      </c>
      <c r="AR11" s="9">
        <v>246.17</v>
      </c>
      <c r="AS11" s="9">
        <v>1.6</v>
      </c>
      <c r="AT11" s="9">
        <v>14</v>
      </c>
      <c r="AU11" s="9">
        <v>503.25</v>
      </c>
      <c r="AV11" s="9">
        <v>2</v>
      </c>
      <c r="AW11" s="9">
        <v>1</v>
      </c>
      <c r="AX11" s="9">
        <v>18.8</v>
      </c>
      <c r="AY11" s="9">
        <v>6988.1</v>
      </c>
      <c r="AZ11" s="9">
        <v>0</v>
      </c>
      <c r="BA11" s="19">
        <v>115851.56000000001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92472.46</v>
      </c>
      <c r="BU11" s="9">
        <v>3</v>
      </c>
      <c r="BV11" s="9">
        <v>136.62</v>
      </c>
      <c r="BW11" s="9">
        <v>33.51</v>
      </c>
      <c r="BX11" s="9">
        <v>6</v>
      </c>
      <c r="BY11" s="9">
        <v>15425.05</v>
      </c>
      <c r="BZ11" s="9">
        <v>246.17</v>
      </c>
      <c r="CA11" s="9">
        <v>1.6</v>
      </c>
      <c r="CB11" s="9">
        <v>14</v>
      </c>
      <c r="CC11" s="9">
        <v>503.25</v>
      </c>
      <c r="CD11" s="9">
        <v>2</v>
      </c>
      <c r="CE11" s="9">
        <v>1</v>
      </c>
      <c r="CF11" s="9">
        <v>18.8</v>
      </c>
      <c r="CG11" s="9">
        <v>6988.1</v>
      </c>
      <c r="CH11" s="9">
        <v>0</v>
      </c>
      <c r="CI11" s="19">
        <v>115851.56000000001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467.583584100606</v>
      </c>
      <c r="V13" s="9">
        <v>0</v>
      </c>
      <c r="W13" s="9">
        <v>3</v>
      </c>
      <c r="X13" s="9">
        <v>0.312328767123288</v>
      </c>
      <c r="Y13" s="9">
        <v>0</v>
      </c>
      <c r="Z13" s="9">
        <v>31.0082191780822</v>
      </c>
      <c r="AA13" s="9">
        <v>0</v>
      </c>
      <c r="AB13" s="9">
        <v>0</v>
      </c>
      <c r="AC13" s="9">
        <v>-0.17260273972602699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501.73152930608546</v>
      </c>
      <c r="AL13" s="9">
        <v>611184.03133521974</v>
      </c>
      <c r="AM13" s="9">
        <v>428.277635939878</v>
      </c>
      <c r="AN13" s="9">
        <v>6398.9049969897114</v>
      </c>
      <c r="AO13" s="9">
        <v>2272.7544588730088</v>
      </c>
      <c r="AP13" s="9">
        <v>1651.0020968476222</v>
      </c>
      <c r="AQ13" s="9">
        <v>91766.440094908379</v>
      </c>
      <c r="AR13" s="9">
        <v>3109.8586238936941</v>
      </c>
      <c r="AS13" s="9">
        <v>381.41936522194777</v>
      </c>
      <c r="AT13" s="9">
        <v>1743.0060558425025</v>
      </c>
      <c r="AU13" s="9">
        <v>5800.8613362705501</v>
      </c>
      <c r="AV13" s="9">
        <v>19177.304134809227</v>
      </c>
      <c r="AW13" s="9">
        <v>35.468493150684957</v>
      </c>
      <c r="AX13" s="9">
        <v>12466.659366726377</v>
      </c>
      <c r="AY13" s="9">
        <v>20.0250768800671</v>
      </c>
      <c r="AZ13" s="9">
        <v>152.28219178082199</v>
      </c>
      <c r="BA13" s="19">
        <v>756588.29526335443</v>
      </c>
      <c r="BC13" s="9">
        <v>101.21061269348201</v>
      </c>
      <c r="BD13" s="9">
        <v>0</v>
      </c>
      <c r="BE13" s="9">
        <v>0</v>
      </c>
      <c r="BF13" s="9">
        <v>0</v>
      </c>
      <c r="BG13" s="9">
        <v>0</v>
      </c>
      <c r="BH13" s="9">
        <v>9.4027397260274004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110.61335241950941</v>
      </c>
      <c r="BT13" s="9">
        <v>611752.82553201378</v>
      </c>
      <c r="BU13" s="9">
        <v>428.277635939878</v>
      </c>
      <c r="BV13" s="9">
        <v>6401.9049969897114</v>
      </c>
      <c r="BW13" s="9">
        <v>2273.0667876401321</v>
      </c>
      <c r="BX13" s="9">
        <v>1651.0020968476222</v>
      </c>
      <c r="BY13" s="9">
        <v>91806.851053812483</v>
      </c>
      <c r="BZ13" s="9">
        <v>3109.8586238936941</v>
      </c>
      <c r="CA13" s="9">
        <v>381.41936522194777</v>
      </c>
      <c r="CB13" s="9">
        <v>1742.8334531027765</v>
      </c>
      <c r="CC13" s="9">
        <v>5800.8613362705501</v>
      </c>
      <c r="CD13" s="9">
        <v>19177.304134809227</v>
      </c>
      <c r="CE13" s="9">
        <v>35.468493150684957</v>
      </c>
      <c r="CF13" s="9">
        <v>12466.659366726377</v>
      </c>
      <c r="CG13" s="9">
        <v>20.0250768800671</v>
      </c>
      <c r="CH13" s="9">
        <v>152.28219178082199</v>
      </c>
      <c r="CI13" s="19">
        <v>757200.64014507993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284.164383561644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284.164383561644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432766.20186129119</v>
      </c>
      <c r="AM14" s="9">
        <v>346.23287671232862</v>
      </c>
      <c r="AN14" s="9">
        <v>1216.9784457723952</v>
      </c>
      <c r="AO14" s="9">
        <v>408.13344721383692</v>
      </c>
      <c r="AP14" s="9">
        <v>482.59536341274315</v>
      </c>
      <c r="AQ14" s="9">
        <v>74691.539256080578</v>
      </c>
      <c r="AR14" s="9">
        <v>14584.550403871039</v>
      </c>
      <c r="AS14" s="9">
        <v>104.119029446029</v>
      </c>
      <c r="AT14" s="9">
        <v>15718.465401268119</v>
      </c>
      <c r="AU14" s="9">
        <v>8726.5870211399433</v>
      </c>
      <c r="AV14" s="9">
        <v>2583.7940711587821</v>
      </c>
      <c r="AW14" s="9">
        <v>42.227397260273968</v>
      </c>
      <c r="AX14" s="9">
        <v>5335.7764079488952</v>
      </c>
      <c r="AY14" s="9">
        <v>39.158904109589038</v>
      </c>
      <c r="AZ14" s="9">
        <v>18.041095890410961</v>
      </c>
      <c r="BA14" s="19">
        <v>557064.40098257619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433050.36624485283</v>
      </c>
      <c r="BU14" s="9">
        <v>346.23287671232862</v>
      </c>
      <c r="BV14" s="9">
        <v>1216.9784457723952</v>
      </c>
      <c r="BW14" s="9">
        <v>408.13344721383692</v>
      </c>
      <c r="BX14" s="9">
        <v>482.59536341274315</v>
      </c>
      <c r="BY14" s="9">
        <v>74691.539256080578</v>
      </c>
      <c r="BZ14" s="9">
        <v>14584.550403871039</v>
      </c>
      <c r="CA14" s="9">
        <v>104.119029446029</v>
      </c>
      <c r="CB14" s="9">
        <v>15718.465401268119</v>
      </c>
      <c r="CC14" s="9">
        <v>8726.5870211399433</v>
      </c>
      <c r="CD14" s="9">
        <v>2583.7940711587821</v>
      </c>
      <c r="CE14" s="9">
        <v>42.227397260273968</v>
      </c>
      <c r="CF14" s="9">
        <v>5335.7764079488952</v>
      </c>
      <c r="CG14" s="9">
        <v>39.158904109589038</v>
      </c>
      <c r="CH14" s="9">
        <v>18.041095890410961</v>
      </c>
      <c r="CI14" s="19">
        <v>557348.56536613777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-99</v>
      </c>
      <c r="AM17" s="9">
        <v>0</v>
      </c>
      <c r="AN17" s="9">
        <v>9</v>
      </c>
      <c r="AO17" s="9">
        <v>1</v>
      </c>
      <c r="AP17" s="9">
        <v>0</v>
      </c>
      <c r="AQ17" s="9">
        <v>-4.0584924021259097</v>
      </c>
      <c r="AR17" s="9">
        <v>62</v>
      </c>
      <c r="AS17" s="9">
        <v>1</v>
      </c>
      <c r="AT17" s="9">
        <v>-161.90435661351901</v>
      </c>
      <c r="AU17" s="9">
        <v>3</v>
      </c>
      <c r="AV17" s="9">
        <v>-120</v>
      </c>
      <c r="AW17" s="9">
        <v>5</v>
      </c>
      <c r="AX17" s="9">
        <v>858</v>
      </c>
      <c r="AY17" s="9">
        <v>10.8849315068493</v>
      </c>
      <c r="AZ17" s="9">
        <v>6</v>
      </c>
      <c r="BA17" s="19">
        <v>570.92208249120438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-99</v>
      </c>
      <c r="BU17" s="9">
        <v>0</v>
      </c>
      <c r="BV17" s="9">
        <v>9</v>
      </c>
      <c r="BW17" s="9">
        <v>1</v>
      </c>
      <c r="BX17" s="9">
        <v>0</v>
      </c>
      <c r="BY17" s="9">
        <v>-4.0584924021259097</v>
      </c>
      <c r="BZ17" s="9">
        <v>62</v>
      </c>
      <c r="CA17" s="9">
        <v>1</v>
      </c>
      <c r="CB17" s="9">
        <v>-161.90435661351901</v>
      </c>
      <c r="CC17" s="9">
        <v>3</v>
      </c>
      <c r="CD17" s="9">
        <v>-120</v>
      </c>
      <c r="CE17" s="9">
        <v>5</v>
      </c>
      <c r="CF17" s="9">
        <v>858</v>
      </c>
      <c r="CG17" s="9">
        <v>10.8849315068493</v>
      </c>
      <c r="CH17" s="9">
        <v>6</v>
      </c>
      <c r="CI17" s="19">
        <v>570.92208249120438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1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1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1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90277.255308599997</v>
      </c>
      <c r="AM20" s="9">
        <v>0</v>
      </c>
      <c r="AN20" s="9">
        <v>1064.7761713</v>
      </c>
      <c r="AO20" s="9">
        <v>369.37874039999997</v>
      </c>
      <c r="AP20" s="9">
        <v>134.50955780000001</v>
      </c>
      <c r="AQ20" s="9">
        <v>28266.662764600002</v>
      </c>
      <c r="AR20" s="9">
        <v>1340.6583050999998</v>
      </c>
      <c r="AS20" s="9">
        <v>-34.217666199999996</v>
      </c>
      <c r="AT20" s="9">
        <v>174.25479469999999</v>
      </c>
      <c r="AU20" s="9">
        <v>1082.9694678999999</v>
      </c>
      <c r="AV20" s="9">
        <v>242.2480946</v>
      </c>
      <c r="AW20" s="9">
        <v>6.2193281999999996</v>
      </c>
      <c r="AX20" s="9">
        <v>1290.182926</v>
      </c>
      <c r="AY20" s="9">
        <v>0</v>
      </c>
      <c r="AZ20" s="9">
        <v>0</v>
      </c>
      <c r="BA20" s="19">
        <v>124214.897793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90277.255308599997</v>
      </c>
      <c r="BU20" s="9">
        <v>0</v>
      </c>
      <c r="BV20" s="9">
        <v>1064.7761713</v>
      </c>
      <c r="BW20" s="9">
        <v>369.37874039999997</v>
      </c>
      <c r="BX20" s="9">
        <v>134.50955780000001</v>
      </c>
      <c r="BY20" s="9">
        <v>28266.662764600002</v>
      </c>
      <c r="BZ20" s="9">
        <v>1340.6583050999998</v>
      </c>
      <c r="CA20" s="9">
        <v>-34.217666199999996</v>
      </c>
      <c r="CB20" s="9">
        <v>174.25479469999999</v>
      </c>
      <c r="CC20" s="9">
        <v>1082.9694678999999</v>
      </c>
      <c r="CD20" s="9">
        <v>242.2480946</v>
      </c>
      <c r="CE20" s="9">
        <v>6.2193281999999996</v>
      </c>
      <c r="CF20" s="9">
        <v>1290.182926</v>
      </c>
      <c r="CG20" s="9">
        <v>0</v>
      </c>
      <c r="CH20" s="9">
        <v>0</v>
      </c>
      <c r="CI20" s="19">
        <v>124214.897793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15312.6</v>
      </c>
      <c r="AM21" s="9">
        <v>0</v>
      </c>
      <c r="AN21" s="9">
        <v>470.84</v>
      </c>
      <c r="AO21" s="9">
        <v>290.99</v>
      </c>
      <c r="AP21" s="9">
        <v>151.84</v>
      </c>
      <c r="AQ21" s="9">
        <v>3218.77</v>
      </c>
      <c r="AR21" s="9">
        <v>295.07</v>
      </c>
      <c r="AS21" s="9">
        <v>29</v>
      </c>
      <c r="AT21" s="9">
        <v>7</v>
      </c>
      <c r="AU21" s="9">
        <v>31.28</v>
      </c>
      <c r="AV21" s="9">
        <v>69.78</v>
      </c>
      <c r="AW21" s="9">
        <v>3</v>
      </c>
      <c r="AX21" s="9">
        <v>19.97</v>
      </c>
      <c r="AY21" s="9">
        <v>6</v>
      </c>
      <c r="AZ21" s="9">
        <v>0</v>
      </c>
      <c r="BA21" s="19">
        <v>19906.14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15312.6</v>
      </c>
      <c r="BU21" s="9">
        <v>0</v>
      </c>
      <c r="BV21" s="9">
        <v>470.84</v>
      </c>
      <c r="BW21" s="9">
        <v>290.99</v>
      </c>
      <c r="BX21" s="9">
        <v>151.84</v>
      </c>
      <c r="BY21" s="9">
        <v>3218.77</v>
      </c>
      <c r="BZ21" s="9">
        <v>295.07</v>
      </c>
      <c r="CA21" s="9">
        <v>29</v>
      </c>
      <c r="CB21" s="9">
        <v>7</v>
      </c>
      <c r="CC21" s="9">
        <v>31.28</v>
      </c>
      <c r="CD21" s="9">
        <v>69.78</v>
      </c>
      <c r="CE21" s="9">
        <v>3</v>
      </c>
      <c r="CF21" s="9">
        <v>19.97</v>
      </c>
      <c r="CG21" s="9">
        <v>6</v>
      </c>
      <c r="CH21" s="9">
        <v>0</v>
      </c>
      <c r="CI21" s="19">
        <v>19906.14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337.99101729171298</v>
      </c>
      <c r="E22" s="9">
        <v>0</v>
      </c>
      <c r="F22" s="9">
        <v>0</v>
      </c>
      <c r="G22" s="9">
        <v>0</v>
      </c>
      <c r="H22" s="9">
        <v>0</v>
      </c>
      <c r="I22" s="9">
        <v>197.37534246575299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535.36635975746594</v>
      </c>
      <c r="U22" s="9">
        <v>15751.031804206499</v>
      </c>
      <c r="V22" s="9">
        <v>15</v>
      </c>
      <c r="W22" s="9">
        <v>174.497372934758</v>
      </c>
      <c r="X22" s="9">
        <v>91.239320142059896</v>
      </c>
      <c r="Y22" s="9">
        <v>27.800391389432502</v>
      </c>
      <c r="Z22" s="9">
        <v>3724.7854302646401</v>
      </c>
      <c r="AA22" s="9">
        <v>426.35232939884298</v>
      </c>
      <c r="AB22" s="9">
        <v>0</v>
      </c>
      <c r="AC22" s="9">
        <v>0</v>
      </c>
      <c r="AD22" s="9">
        <v>56.571996799282097</v>
      </c>
      <c r="AE22" s="9">
        <v>1</v>
      </c>
      <c r="AF22" s="9">
        <v>1</v>
      </c>
      <c r="AG22" s="9">
        <v>139.69316461397401</v>
      </c>
      <c r="AH22" s="9">
        <v>55.657534246575302</v>
      </c>
      <c r="AI22" s="9">
        <v>5</v>
      </c>
      <c r="AJ22" s="19">
        <v>20469.629343996065</v>
      </c>
      <c r="AL22" s="9">
        <v>445859.53527402203</v>
      </c>
      <c r="AM22" s="9">
        <v>24</v>
      </c>
      <c r="AN22" s="9">
        <v>12179.479171319799</v>
      </c>
      <c r="AO22" s="9">
        <v>3912.8933546294002</v>
      </c>
      <c r="AP22" s="9">
        <v>2519.2266639497502</v>
      </c>
      <c r="AQ22" s="9">
        <v>82749.986084670905</v>
      </c>
      <c r="AR22" s="9">
        <v>17553.025290527301</v>
      </c>
      <c r="AS22" s="9">
        <v>718.49988721170701</v>
      </c>
      <c r="AT22" s="9">
        <v>113058.442164411</v>
      </c>
      <c r="AU22" s="9">
        <v>17996.9085321239</v>
      </c>
      <c r="AV22" s="9">
        <v>796.00685898535096</v>
      </c>
      <c r="AW22" s="9">
        <v>270.22563651107203</v>
      </c>
      <c r="AX22" s="9">
        <v>23573.444107612599</v>
      </c>
      <c r="AY22" s="9">
        <v>1040.5467476400599</v>
      </c>
      <c r="AZ22" s="9">
        <v>79.783561643835597</v>
      </c>
      <c r="BA22" s="19">
        <v>722332.00333525857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461948.55809552025</v>
      </c>
      <c r="BU22" s="9">
        <v>39</v>
      </c>
      <c r="BV22" s="9">
        <v>12353.976544254558</v>
      </c>
      <c r="BW22" s="9">
        <v>4004.1326747714602</v>
      </c>
      <c r="BX22" s="9">
        <v>2547.0270553391829</v>
      </c>
      <c r="BY22" s="9">
        <v>86672.146857401298</v>
      </c>
      <c r="BZ22" s="9">
        <v>17979.377619926145</v>
      </c>
      <c r="CA22" s="9">
        <v>718.49988721170701</v>
      </c>
      <c r="CB22" s="9">
        <v>113058.442164411</v>
      </c>
      <c r="CC22" s="9">
        <v>18053.480528923181</v>
      </c>
      <c r="CD22" s="9">
        <v>797.00685898535096</v>
      </c>
      <c r="CE22" s="9">
        <v>271.22563651107203</v>
      </c>
      <c r="CF22" s="9">
        <v>23713.137272226573</v>
      </c>
      <c r="CG22" s="9">
        <v>1096.2042818866353</v>
      </c>
      <c r="CH22" s="9">
        <v>84.783561643835597</v>
      </c>
      <c r="CI22" s="19">
        <v>743336.99903901236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114</v>
      </c>
      <c r="E23" s="9">
        <v>0</v>
      </c>
      <c r="F23" s="9">
        <v>-6</v>
      </c>
      <c r="G23" s="9">
        <v>0</v>
      </c>
      <c r="H23" s="9">
        <v>0</v>
      </c>
      <c r="I23" s="9">
        <v>-164</v>
      </c>
      <c r="J23" s="9">
        <v>-2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-9</v>
      </c>
      <c r="Q23" s="9">
        <v>0</v>
      </c>
      <c r="R23" s="9">
        <v>0</v>
      </c>
      <c r="S23" s="19">
        <v>-67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244194</v>
      </c>
      <c r="AM23" s="9">
        <v>830</v>
      </c>
      <c r="AN23" s="9">
        <v>7037</v>
      </c>
      <c r="AO23" s="9">
        <v>3746</v>
      </c>
      <c r="AP23" s="9">
        <v>1184</v>
      </c>
      <c r="AQ23" s="9">
        <v>52106</v>
      </c>
      <c r="AR23" s="9">
        <v>19132</v>
      </c>
      <c r="AS23" s="9">
        <v>852</v>
      </c>
      <c r="AT23" s="9">
        <v>1319</v>
      </c>
      <c r="AU23" s="9">
        <v>15080</v>
      </c>
      <c r="AV23" s="9">
        <v>731</v>
      </c>
      <c r="AW23" s="9">
        <v>809</v>
      </c>
      <c r="AX23" s="9">
        <v>21599</v>
      </c>
      <c r="AY23" s="9">
        <v>245</v>
      </c>
      <c r="AZ23" s="9">
        <v>376</v>
      </c>
      <c r="BA23" s="19">
        <v>369240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244308</v>
      </c>
      <c r="BU23" s="9">
        <v>830</v>
      </c>
      <c r="BV23" s="9">
        <v>7031</v>
      </c>
      <c r="BW23" s="9">
        <v>3746</v>
      </c>
      <c r="BX23" s="9">
        <v>1184</v>
      </c>
      <c r="BY23" s="9">
        <v>51942</v>
      </c>
      <c r="BZ23" s="9">
        <v>19130</v>
      </c>
      <c r="CA23" s="9">
        <v>852</v>
      </c>
      <c r="CB23" s="9">
        <v>1319</v>
      </c>
      <c r="CC23" s="9">
        <v>15080</v>
      </c>
      <c r="CD23" s="9">
        <v>731</v>
      </c>
      <c r="CE23" s="9">
        <v>809</v>
      </c>
      <c r="CF23" s="9">
        <v>21590</v>
      </c>
      <c r="CG23" s="9">
        <v>245</v>
      </c>
      <c r="CH23" s="9">
        <v>376</v>
      </c>
      <c r="CI23" s="19">
        <v>369173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4.17341527812812</v>
      </c>
      <c r="E24" s="9">
        <v>0</v>
      </c>
      <c r="F24" s="9">
        <v>0</v>
      </c>
      <c r="G24" s="9">
        <v>0</v>
      </c>
      <c r="H24" s="9">
        <v>0</v>
      </c>
      <c r="I24" s="9">
        <v>-21.0109589041096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-16.837543625981482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67217.767935528696</v>
      </c>
      <c r="AM24" s="9">
        <v>0</v>
      </c>
      <c r="AN24" s="9">
        <v>535.90951418519398</v>
      </c>
      <c r="AO24" s="9">
        <v>235.026910696908</v>
      </c>
      <c r="AP24" s="9">
        <v>415.84775806572299</v>
      </c>
      <c r="AQ24" s="9">
        <v>12262.5121638892</v>
      </c>
      <c r="AR24" s="9">
        <v>333.786301369863</v>
      </c>
      <c r="AS24" s="9">
        <v>2.8611898016997199</v>
      </c>
      <c r="AT24" s="9">
        <v>8500.1796466801406</v>
      </c>
      <c r="AU24" s="9">
        <v>124.657504304214</v>
      </c>
      <c r="AV24" s="9">
        <v>14.0438356164384</v>
      </c>
      <c r="AW24" s="9">
        <v>128.48219178082201</v>
      </c>
      <c r="AX24" s="9">
        <v>139.72729986815199</v>
      </c>
      <c r="AY24" s="9">
        <v>18</v>
      </c>
      <c r="AZ24" s="9">
        <v>247.53150684931501</v>
      </c>
      <c r="BA24" s="19">
        <v>90176.333758636378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67221.941350806825</v>
      </c>
      <c r="BU24" s="9">
        <v>0</v>
      </c>
      <c r="BV24" s="9">
        <v>535.90951418519398</v>
      </c>
      <c r="BW24" s="9">
        <v>235.026910696908</v>
      </c>
      <c r="BX24" s="9">
        <v>415.84775806572299</v>
      </c>
      <c r="BY24" s="9">
        <v>12241.50120498509</v>
      </c>
      <c r="BZ24" s="9">
        <v>333.786301369863</v>
      </c>
      <c r="CA24" s="9">
        <v>2.8611898016997199</v>
      </c>
      <c r="CB24" s="9">
        <v>8500.1796466801406</v>
      </c>
      <c r="CC24" s="9">
        <v>124.657504304214</v>
      </c>
      <c r="CD24" s="9">
        <v>14.0438356164384</v>
      </c>
      <c r="CE24" s="9">
        <v>128.48219178082201</v>
      </c>
      <c r="CF24" s="9">
        <v>139.72729986815199</v>
      </c>
      <c r="CG24" s="9">
        <v>18</v>
      </c>
      <c r="CH24" s="9">
        <v>247.53150684931501</v>
      </c>
      <c r="CI24" s="19">
        <v>90159.496215010382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66318.050472999996</v>
      </c>
      <c r="AM25" s="9">
        <v>275.86027300000001</v>
      </c>
      <c r="AN25" s="9">
        <v>1592.8437920000001</v>
      </c>
      <c r="AO25" s="9">
        <v>1032.1533930000001</v>
      </c>
      <c r="AP25" s="9">
        <v>2054.6766720000001</v>
      </c>
      <c r="AQ25" s="9">
        <v>10819.637733</v>
      </c>
      <c r="AR25" s="9">
        <v>5376.3395170000003</v>
      </c>
      <c r="AS25" s="9">
        <v>173.62739500000001</v>
      </c>
      <c r="AT25" s="9">
        <v>378.35889500000008</v>
      </c>
      <c r="AU25" s="9">
        <v>7516.7037950000004</v>
      </c>
      <c r="AV25" s="9">
        <v>109.898627</v>
      </c>
      <c r="AW25" s="9">
        <v>288.03835100000003</v>
      </c>
      <c r="AX25" s="9">
        <v>9874.3831569999984</v>
      </c>
      <c r="AY25" s="9">
        <v>147.88219000000001</v>
      </c>
      <c r="AZ25" s="9">
        <v>1505.7506530000001</v>
      </c>
      <c r="BA25" s="19">
        <v>107464.20491599999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66318.050472999996</v>
      </c>
      <c r="BU25" s="9">
        <v>275.86027300000001</v>
      </c>
      <c r="BV25" s="9">
        <v>1592.8437920000001</v>
      </c>
      <c r="BW25" s="9">
        <v>1032.1533930000001</v>
      </c>
      <c r="BX25" s="9">
        <v>2054.6766720000001</v>
      </c>
      <c r="BY25" s="9">
        <v>10819.637733</v>
      </c>
      <c r="BZ25" s="9">
        <v>5376.3395170000003</v>
      </c>
      <c r="CA25" s="9">
        <v>173.62739500000001</v>
      </c>
      <c r="CB25" s="9">
        <v>378.35889500000008</v>
      </c>
      <c r="CC25" s="9">
        <v>7516.7037950000004</v>
      </c>
      <c r="CD25" s="9">
        <v>109.898627</v>
      </c>
      <c r="CE25" s="9">
        <v>288.03835100000003</v>
      </c>
      <c r="CF25" s="9">
        <v>9874.3831569999984</v>
      </c>
      <c r="CG25" s="9">
        <v>147.88219000000001</v>
      </c>
      <c r="CH25" s="9">
        <v>1505.7506530000001</v>
      </c>
      <c r="CI25" s="19">
        <v>107464.20491599999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53431</v>
      </c>
      <c r="AM26" s="9">
        <v>0</v>
      </c>
      <c r="AN26" s="9">
        <v>129</v>
      </c>
      <c r="AO26" s="9">
        <v>14</v>
      </c>
      <c r="AP26" s="9">
        <v>24</v>
      </c>
      <c r="AQ26" s="9">
        <v>13491</v>
      </c>
      <c r="AR26" s="9">
        <v>1559</v>
      </c>
      <c r="AS26" s="9">
        <v>29</v>
      </c>
      <c r="AT26" s="9">
        <v>39</v>
      </c>
      <c r="AU26" s="9">
        <v>302</v>
      </c>
      <c r="AV26" s="9">
        <v>172</v>
      </c>
      <c r="AW26" s="9">
        <v>8</v>
      </c>
      <c r="AX26" s="9">
        <v>266</v>
      </c>
      <c r="AY26" s="9">
        <v>13</v>
      </c>
      <c r="AZ26" s="9">
        <v>0</v>
      </c>
      <c r="BA26" s="19">
        <v>69477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53431</v>
      </c>
      <c r="BU26" s="9">
        <v>0</v>
      </c>
      <c r="BV26" s="9">
        <v>129</v>
      </c>
      <c r="BW26" s="9">
        <v>14</v>
      </c>
      <c r="BX26" s="9">
        <v>24</v>
      </c>
      <c r="BY26" s="9">
        <v>13491</v>
      </c>
      <c r="BZ26" s="9">
        <v>1559</v>
      </c>
      <c r="CA26" s="9">
        <v>29</v>
      </c>
      <c r="CB26" s="9">
        <v>39</v>
      </c>
      <c r="CC26" s="9">
        <v>302</v>
      </c>
      <c r="CD26" s="9">
        <v>172</v>
      </c>
      <c r="CE26" s="9">
        <v>8</v>
      </c>
      <c r="CF26" s="9">
        <v>266</v>
      </c>
      <c r="CG26" s="9">
        <v>13</v>
      </c>
      <c r="CH26" s="9">
        <v>0</v>
      </c>
      <c r="CI26" s="19">
        <v>69477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343831.35638280102</v>
      </c>
      <c r="AM27" s="9">
        <v>0</v>
      </c>
      <c r="AN27" s="9">
        <v>2003.8557215999999</v>
      </c>
      <c r="AO27" s="9">
        <v>88.416439100000005</v>
      </c>
      <c r="AP27" s="9">
        <v>12.512328999999999</v>
      </c>
      <c r="AQ27" s="9">
        <v>82229.496886299996</v>
      </c>
      <c r="AR27" s="9">
        <v>579.16438679999999</v>
      </c>
      <c r="AS27" s="9">
        <v>1</v>
      </c>
      <c r="AT27" s="9">
        <v>527.22465839999995</v>
      </c>
      <c r="AU27" s="9">
        <v>159.60000020000001</v>
      </c>
      <c r="AV27" s="9">
        <v>55.139727100000002</v>
      </c>
      <c r="AW27" s="9">
        <v>1</v>
      </c>
      <c r="AX27" s="9">
        <v>371.59345280000002</v>
      </c>
      <c r="AY27" s="9">
        <v>1</v>
      </c>
      <c r="AZ27" s="9">
        <v>9.3150687999999899</v>
      </c>
      <c r="BA27" s="19">
        <v>429870.67505290097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343831.35638280102</v>
      </c>
      <c r="BU27" s="9">
        <v>0</v>
      </c>
      <c r="BV27" s="9">
        <v>2003.8557215999999</v>
      </c>
      <c r="BW27" s="9">
        <v>88.416439100000005</v>
      </c>
      <c r="BX27" s="9">
        <v>12.512328999999999</v>
      </c>
      <c r="BY27" s="9">
        <v>82229.496886299996</v>
      </c>
      <c r="BZ27" s="9">
        <v>579.16438679999999</v>
      </c>
      <c r="CA27" s="9">
        <v>1</v>
      </c>
      <c r="CB27" s="9">
        <v>527.22465839999995</v>
      </c>
      <c r="CC27" s="9">
        <v>159.60000020000001</v>
      </c>
      <c r="CD27" s="9">
        <v>55.139727100000002</v>
      </c>
      <c r="CE27" s="9">
        <v>1</v>
      </c>
      <c r="CF27" s="9">
        <v>371.59345280000002</v>
      </c>
      <c r="CG27" s="9">
        <v>1</v>
      </c>
      <c r="CH27" s="9">
        <v>9.3150687999999899</v>
      </c>
      <c r="CI27" s="19">
        <v>429870.67505290097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26838</v>
      </c>
      <c r="AM28" s="9">
        <v>0</v>
      </c>
      <c r="AN28" s="9">
        <v>13</v>
      </c>
      <c r="AO28" s="9">
        <v>0</v>
      </c>
      <c r="AP28" s="9">
        <v>0</v>
      </c>
      <c r="AQ28" s="9">
        <v>1990.0007719921257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9</v>
      </c>
      <c r="AZ28" s="9">
        <v>0</v>
      </c>
      <c r="BA28" s="19">
        <v>28850.000771992127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26838</v>
      </c>
      <c r="BU28" s="9">
        <v>0</v>
      </c>
      <c r="BV28" s="9">
        <v>13</v>
      </c>
      <c r="BW28" s="9">
        <v>0</v>
      </c>
      <c r="BX28" s="9">
        <v>0</v>
      </c>
      <c r="BY28" s="9">
        <v>1990.0007719921257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9</v>
      </c>
      <c r="CH28" s="9">
        <v>0</v>
      </c>
      <c r="CI28" s="19">
        <v>28850.000771992127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242016.81968563946</v>
      </c>
      <c r="AM29" s="9">
        <v>0</v>
      </c>
      <c r="AN29" s="9">
        <v>928.66787630946556</v>
      </c>
      <c r="AO29" s="9">
        <v>185.04420411759995</v>
      </c>
      <c r="AP29" s="9">
        <v>21.635616438356166</v>
      </c>
      <c r="AQ29" s="9">
        <v>40200.355688623407</v>
      </c>
      <c r="AR29" s="9">
        <v>1268.6945205479451</v>
      </c>
      <c r="AS29" s="9">
        <v>17</v>
      </c>
      <c r="AT29" s="9">
        <v>492.58904109589037</v>
      </c>
      <c r="AU29" s="9">
        <v>1118.0986301369865</v>
      </c>
      <c r="AV29" s="9">
        <v>118.34475688669019</v>
      </c>
      <c r="AW29" s="9">
        <v>11</v>
      </c>
      <c r="AX29" s="9">
        <v>2044.6150684931504</v>
      </c>
      <c r="AY29" s="9">
        <v>32.942465753424656</v>
      </c>
      <c r="AZ29" s="9">
        <v>0</v>
      </c>
      <c r="BA29" s="19">
        <v>288455.80755404237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242016.81968563946</v>
      </c>
      <c r="BU29" s="9">
        <v>0</v>
      </c>
      <c r="BV29" s="9">
        <v>928.66787630946556</v>
      </c>
      <c r="BW29" s="9">
        <v>185.04420411759995</v>
      </c>
      <c r="BX29" s="9">
        <v>21.635616438356166</v>
      </c>
      <c r="BY29" s="9">
        <v>40200.355688623407</v>
      </c>
      <c r="BZ29" s="9">
        <v>1268.6945205479451</v>
      </c>
      <c r="CA29" s="9">
        <v>17</v>
      </c>
      <c r="CB29" s="9">
        <v>492.58904109589037</v>
      </c>
      <c r="CC29" s="9">
        <v>1118.0986301369865</v>
      </c>
      <c r="CD29" s="9">
        <v>118.34475688669019</v>
      </c>
      <c r="CE29" s="9">
        <v>11</v>
      </c>
      <c r="CF29" s="9">
        <v>2044.6150684931504</v>
      </c>
      <c r="CG29" s="9">
        <v>32.942465753424656</v>
      </c>
      <c r="CH29" s="9">
        <v>0</v>
      </c>
      <c r="CI29" s="19">
        <v>288455.80755404237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4473</v>
      </c>
      <c r="AM30" s="9">
        <v>0</v>
      </c>
      <c r="AN30" s="9">
        <v>22</v>
      </c>
      <c r="AO30" s="9">
        <v>3</v>
      </c>
      <c r="AP30" s="9">
        <v>1</v>
      </c>
      <c r="AQ30" s="9">
        <v>946</v>
      </c>
      <c r="AR30" s="9">
        <v>6</v>
      </c>
      <c r="AS30" s="9">
        <v>0</v>
      </c>
      <c r="AT30" s="9">
        <v>615</v>
      </c>
      <c r="AU30" s="9">
        <v>5</v>
      </c>
      <c r="AV30" s="9">
        <v>1</v>
      </c>
      <c r="AW30" s="9">
        <v>0</v>
      </c>
      <c r="AX30" s="9">
        <v>7</v>
      </c>
      <c r="AY30" s="9">
        <v>0</v>
      </c>
      <c r="AZ30" s="9">
        <v>0</v>
      </c>
      <c r="BA30" s="19">
        <v>6079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4473</v>
      </c>
      <c r="BU30" s="9">
        <v>0</v>
      </c>
      <c r="BV30" s="9">
        <v>22</v>
      </c>
      <c r="BW30" s="9">
        <v>3</v>
      </c>
      <c r="BX30" s="9">
        <v>1</v>
      </c>
      <c r="BY30" s="9">
        <v>946</v>
      </c>
      <c r="BZ30" s="9">
        <v>6</v>
      </c>
      <c r="CA30" s="9">
        <v>0</v>
      </c>
      <c r="CB30" s="9">
        <v>615</v>
      </c>
      <c r="CC30" s="9">
        <v>5</v>
      </c>
      <c r="CD30" s="9">
        <v>1</v>
      </c>
      <c r="CE30" s="9">
        <v>0</v>
      </c>
      <c r="CF30" s="9">
        <v>7</v>
      </c>
      <c r="CG30" s="9">
        <v>0</v>
      </c>
      <c r="CH30" s="9">
        <v>0</v>
      </c>
      <c r="CI30" s="19">
        <v>6079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1027.3221470000001</v>
      </c>
      <c r="E31" s="9">
        <v>0</v>
      </c>
      <c r="F31" s="9">
        <v>0</v>
      </c>
      <c r="G31" s="9">
        <v>0</v>
      </c>
      <c r="H31" s="9">
        <v>0</v>
      </c>
      <c r="I31" s="9">
        <v>164.41917699999999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1191.7413240000001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529049.226929</v>
      </c>
      <c r="AM31" s="9">
        <v>2920.3185530000001</v>
      </c>
      <c r="AN31" s="9">
        <v>17960.615912000001</v>
      </c>
      <c r="AO31" s="9">
        <v>8922.4312549999995</v>
      </c>
      <c r="AP31" s="9">
        <v>159.76708300000001</v>
      </c>
      <c r="AQ31" s="9">
        <v>50552.861925999998</v>
      </c>
      <c r="AR31" s="9">
        <v>6746.3503149999997</v>
      </c>
      <c r="AS31" s="9">
        <v>35.208219</v>
      </c>
      <c r="AT31" s="9">
        <v>9500.0761640000001</v>
      </c>
      <c r="AU31" s="9">
        <v>3437.2186299999998</v>
      </c>
      <c r="AV31" s="9">
        <v>52.813699</v>
      </c>
      <c r="AW31" s="9">
        <v>97.775344000000004</v>
      </c>
      <c r="AX31" s="9">
        <v>7818.9297669999996</v>
      </c>
      <c r="AY31" s="9">
        <v>0</v>
      </c>
      <c r="AZ31" s="9">
        <v>0</v>
      </c>
      <c r="BA31" s="19">
        <v>637253.593796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530076.549076</v>
      </c>
      <c r="BU31" s="9">
        <v>2920.3185530000001</v>
      </c>
      <c r="BV31" s="9">
        <v>17960.615912000001</v>
      </c>
      <c r="BW31" s="9">
        <v>8922.4312549999995</v>
      </c>
      <c r="BX31" s="9">
        <v>159.76708300000001</v>
      </c>
      <c r="BY31" s="9">
        <v>50717.281103000001</v>
      </c>
      <c r="BZ31" s="9">
        <v>6746.3503149999997</v>
      </c>
      <c r="CA31" s="9">
        <v>35.208219</v>
      </c>
      <c r="CB31" s="9">
        <v>9500.0761640000001</v>
      </c>
      <c r="CC31" s="9">
        <v>3437.2186299999998</v>
      </c>
      <c r="CD31" s="9">
        <v>52.813699</v>
      </c>
      <c r="CE31" s="9">
        <v>97.775344000000004</v>
      </c>
      <c r="CF31" s="9">
        <v>7818.9297669999996</v>
      </c>
      <c r="CG31" s="9">
        <v>0</v>
      </c>
      <c r="CH31" s="9">
        <v>0</v>
      </c>
      <c r="CI31" s="19">
        <v>638445.33512000006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162190.47671232707</v>
      </c>
      <c r="AM32" s="9">
        <v>0</v>
      </c>
      <c r="AN32" s="9">
        <v>70.273972602739732</v>
      </c>
      <c r="AO32" s="9">
        <v>8.7945205479452042</v>
      </c>
      <c r="AP32" s="9">
        <v>5</v>
      </c>
      <c r="AQ32" s="9">
        <v>45834.315068493037</v>
      </c>
      <c r="AR32" s="9">
        <v>460.18082191780798</v>
      </c>
      <c r="AS32" s="9">
        <v>3051.687671232874</v>
      </c>
      <c r="AT32" s="9">
        <v>4.0191780821917806</v>
      </c>
      <c r="AU32" s="9">
        <v>958.11780821917716</v>
      </c>
      <c r="AV32" s="9">
        <v>6</v>
      </c>
      <c r="AW32" s="9">
        <v>0.58904109589041098</v>
      </c>
      <c r="AX32" s="9">
        <v>1035.6328767123268</v>
      </c>
      <c r="AY32" s="9">
        <v>2</v>
      </c>
      <c r="AZ32" s="9">
        <v>0</v>
      </c>
      <c r="BA32" s="19">
        <v>213627.0876712311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162190.47671232707</v>
      </c>
      <c r="BU32" s="9">
        <v>0</v>
      </c>
      <c r="BV32" s="9">
        <v>70.273972602739732</v>
      </c>
      <c r="BW32" s="9">
        <v>8.7945205479452042</v>
      </c>
      <c r="BX32" s="9">
        <v>5</v>
      </c>
      <c r="BY32" s="9">
        <v>45834.315068493037</v>
      </c>
      <c r="BZ32" s="9">
        <v>460.18082191780798</v>
      </c>
      <c r="CA32" s="9">
        <v>3051.687671232874</v>
      </c>
      <c r="CB32" s="9">
        <v>4.0191780821917806</v>
      </c>
      <c r="CC32" s="9">
        <v>958.11780821917716</v>
      </c>
      <c r="CD32" s="9">
        <v>6</v>
      </c>
      <c r="CE32" s="9">
        <v>0.58904109589041098</v>
      </c>
      <c r="CF32" s="9">
        <v>1035.6328767123268</v>
      </c>
      <c r="CG32" s="9">
        <v>2</v>
      </c>
      <c r="CH32" s="9">
        <v>0</v>
      </c>
      <c r="CI32" s="19">
        <v>213627.0876712311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93532.158904107884</v>
      </c>
      <c r="AM33" s="9">
        <v>0</v>
      </c>
      <c r="AN33" s="9">
        <v>50.361643835616434</v>
      </c>
      <c r="AO33" s="9">
        <v>0</v>
      </c>
      <c r="AP33" s="9">
        <v>0</v>
      </c>
      <c r="AQ33" s="9">
        <v>8302.8739726027507</v>
      </c>
      <c r="AR33" s="9">
        <v>14</v>
      </c>
      <c r="AS33" s="9">
        <v>0</v>
      </c>
      <c r="AT33" s="9">
        <v>0</v>
      </c>
      <c r="AU33" s="9">
        <v>48</v>
      </c>
      <c r="AV33" s="9">
        <v>1795.3753424657518</v>
      </c>
      <c r="AW33" s="9">
        <v>0</v>
      </c>
      <c r="AX33" s="9">
        <v>0</v>
      </c>
      <c r="AY33" s="9">
        <v>0</v>
      </c>
      <c r="AZ33" s="9">
        <v>0</v>
      </c>
      <c r="BA33" s="19">
        <v>103742.769863012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93532.158904107884</v>
      </c>
      <c r="BU33" s="9">
        <v>0</v>
      </c>
      <c r="BV33" s="9">
        <v>50.361643835616434</v>
      </c>
      <c r="BW33" s="9">
        <v>0</v>
      </c>
      <c r="BX33" s="9">
        <v>0</v>
      </c>
      <c r="BY33" s="9">
        <v>8302.8739726027507</v>
      </c>
      <c r="BZ33" s="9">
        <v>14</v>
      </c>
      <c r="CA33" s="9">
        <v>0</v>
      </c>
      <c r="CB33" s="9">
        <v>0</v>
      </c>
      <c r="CC33" s="9">
        <v>48</v>
      </c>
      <c r="CD33" s="9">
        <v>1795.3753424657518</v>
      </c>
      <c r="CE33" s="9">
        <v>0</v>
      </c>
      <c r="CF33" s="9">
        <v>0</v>
      </c>
      <c r="CG33" s="9">
        <v>0</v>
      </c>
      <c r="CH33" s="9">
        <v>0</v>
      </c>
      <c r="CI33" s="19">
        <v>103742.769863012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13710</v>
      </c>
      <c r="AM34" s="9">
        <v>0</v>
      </c>
      <c r="AN34" s="9">
        <v>0</v>
      </c>
      <c r="AO34" s="9">
        <v>0</v>
      </c>
      <c r="AP34" s="9">
        <v>0</v>
      </c>
      <c r="AQ34" s="9">
        <v>34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13744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13710</v>
      </c>
      <c r="BU34" s="9">
        <v>0</v>
      </c>
      <c r="BV34" s="9">
        <v>0</v>
      </c>
      <c r="BW34" s="9">
        <v>0</v>
      </c>
      <c r="BX34" s="9">
        <v>0</v>
      </c>
      <c r="BY34" s="9">
        <v>34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13744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190</v>
      </c>
      <c r="H35" s="9">
        <v>34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224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24169</v>
      </c>
      <c r="AM35" s="9">
        <v>0</v>
      </c>
      <c r="AN35" s="9">
        <v>176</v>
      </c>
      <c r="AO35" s="9">
        <v>77</v>
      </c>
      <c r="AP35" s="9">
        <v>310</v>
      </c>
      <c r="AQ35" s="9">
        <v>3422</v>
      </c>
      <c r="AR35" s="9">
        <v>489</v>
      </c>
      <c r="AS35" s="9">
        <v>38</v>
      </c>
      <c r="AT35" s="9">
        <v>49</v>
      </c>
      <c r="AU35" s="9">
        <v>2888</v>
      </c>
      <c r="AV35" s="9">
        <v>43</v>
      </c>
      <c r="AW35" s="9">
        <v>27</v>
      </c>
      <c r="AX35" s="9">
        <v>5651</v>
      </c>
      <c r="AY35" s="9">
        <v>20</v>
      </c>
      <c r="AZ35" s="9">
        <v>0</v>
      </c>
      <c r="BA35" s="19">
        <v>37359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24169</v>
      </c>
      <c r="BU35" s="9">
        <v>0</v>
      </c>
      <c r="BV35" s="9">
        <v>176</v>
      </c>
      <c r="BW35" s="9">
        <v>267</v>
      </c>
      <c r="BX35" s="9">
        <v>344</v>
      </c>
      <c r="BY35" s="9">
        <v>3422</v>
      </c>
      <c r="BZ35" s="9">
        <v>489</v>
      </c>
      <c r="CA35" s="9">
        <v>38</v>
      </c>
      <c r="CB35" s="9">
        <v>49</v>
      </c>
      <c r="CC35" s="9">
        <v>2888</v>
      </c>
      <c r="CD35" s="9">
        <v>43</v>
      </c>
      <c r="CE35" s="9">
        <v>27</v>
      </c>
      <c r="CF35" s="9">
        <v>5651</v>
      </c>
      <c r="CG35" s="9">
        <v>20</v>
      </c>
      <c r="CH35" s="9">
        <v>0</v>
      </c>
      <c r="CI35" s="19">
        <v>37583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18411</v>
      </c>
      <c r="E37" s="9">
        <v>0</v>
      </c>
      <c r="F37" s="9">
        <v>0</v>
      </c>
      <c r="G37" s="9">
        <v>0</v>
      </c>
      <c r="H37" s="9">
        <v>0</v>
      </c>
      <c r="I37" s="9">
        <v>82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18493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235510</v>
      </c>
      <c r="AM37" s="9">
        <v>0</v>
      </c>
      <c r="AN37" s="9">
        <v>164</v>
      </c>
      <c r="AO37" s="9">
        <v>107</v>
      </c>
      <c r="AP37" s="9">
        <v>37</v>
      </c>
      <c r="AQ37" s="9">
        <v>1937</v>
      </c>
      <c r="AR37" s="9">
        <v>681</v>
      </c>
      <c r="AS37" s="9">
        <v>23</v>
      </c>
      <c r="AT37" s="9">
        <v>0</v>
      </c>
      <c r="AU37" s="9">
        <v>873</v>
      </c>
      <c r="AV37" s="9">
        <v>0</v>
      </c>
      <c r="AW37" s="9">
        <v>52</v>
      </c>
      <c r="AX37" s="9">
        <v>597</v>
      </c>
      <c r="AY37" s="9">
        <v>0</v>
      </c>
      <c r="AZ37" s="9">
        <v>384</v>
      </c>
      <c r="BA37" s="19">
        <v>240365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253921</v>
      </c>
      <c r="BU37" s="9">
        <v>0</v>
      </c>
      <c r="BV37" s="9">
        <v>164</v>
      </c>
      <c r="BW37" s="9">
        <v>107</v>
      </c>
      <c r="BX37" s="9">
        <v>37</v>
      </c>
      <c r="BY37" s="9">
        <v>2019</v>
      </c>
      <c r="BZ37" s="9">
        <v>681</v>
      </c>
      <c r="CA37" s="9">
        <v>23</v>
      </c>
      <c r="CB37" s="9">
        <v>0</v>
      </c>
      <c r="CC37" s="9">
        <v>873</v>
      </c>
      <c r="CD37" s="9">
        <v>0</v>
      </c>
      <c r="CE37" s="9">
        <v>52</v>
      </c>
      <c r="CF37" s="9">
        <v>597</v>
      </c>
      <c r="CG37" s="9">
        <v>0</v>
      </c>
      <c r="CH37" s="9">
        <v>384</v>
      </c>
      <c r="CI37" s="19">
        <v>258858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103065.52</v>
      </c>
      <c r="AM38" s="9">
        <v>0</v>
      </c>
      <c r="AN38" s="9">
        <v>26.97</v>
      </c>
      <c r="AO38" s="9">
        <v>0</v>
      </c>
      <c r="AP38" s="9">
        <v>0</v>
      </c>
      <c r="AQ38" s="9">
        <v>17725.25</v>
      </c>
      <c r="AR38" s="9">
        <v>24.87</v>
      </c>
      <c r="AS38" s="9">
        <v>0</v>
      </c>
      <c r="AT38" s="9">
        <v>0</v>
      </c>
      <c r="AU38" s="9">
        <v>0</v>
      </c>
      <c r="AV38" s="9">
        <v>3</v>
      </c>
      <c r="AW38" s="9">
        <v>0</v>
      </c>
      <c r="AX38" s="9">
        <v>0</v>
      </c>
      <c r="AY38" s="9">
        <v>0</v>
      </c>
      <c r="AZ38" s="9">
        <v>0</v>
      </c>
      <c r="BA38" s="19">
        <v>120845.61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103065.52</v>
      </c>
      <c r="BU38" s="9">
        <v>0</v>
      </c>
      <c r="BV38" s="9">
        <v>26.97</v>
      </c>
      <c r="BW38" s="9">
        <v>0</v>
      </c>
      <c r="BX38" s="9">
        <v>0</v>
      </c>
      <c r="BY38" s="9">
        <v>17725.25</v>
      </c>
      <c r="BZ38" s="9">
        <v>24.87</v>
      </c>
      <c r="CA38" s="9">
        <v>0</v>
      </c>
      <c r="CB38" s="9">
        <v>0</v>
      </c>
      <c r="CC38" s="9">
        <v>0</v>
      </c>
      <c r="CD38" s="9">
        <v>3</v>
      </c>
      <c r="CE38" s="9">
        <v>0</v>
      </c>
      <c r="CF38" s="9">
        <v>0</v>
      </c>
      <c r="CG38" s="9">
        <v>0</v>
      </c>
      <c r="CH38" s="9">
        <v>0</v>
      </c>
      <c r="CI38" s="19">
        <v>120845.61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-0.33333333333333298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-0.33333333333333298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221064.56137631807</v>
      </c>
      <c r="AM39" s="9">
        <v>24</v>
      </c>
      <c r="AN39" s="9">
        <v>1.9096863537689901</v>
      </c>
      <c r="AO39" s="9">
        <v>-0.21369863013698601</v>
      </c>
      <c r="AP39" s="9">
        <v>0</v>
      </c>
      <c r="AQ39" s="9">
        <v>25008.485313272002</v>
      </c>
      <c r="AR39" s="9">
        <v>67.405479452054806</v>
      </c>
      <c r="AS39" s="9">
        <v>13</v>
      </c>
      <c r="AT39" s="9">
        <v>1</v>
      </c>
      <c r="AU39" s="9">
        <v>1459.2547945205499</v>
      </c>
      <c r="AV39" s="9">
        <v>143.649315068493</v>
      </c>
      <c r="AW39" s="9">
        <v>0</v>
      </c>
      <c r="AX39" s="9">
        <v>4540.7534246575296</v>
      </c>
      <c r="AY39" s="9">
        <v>1</v>
      </c>
      <c r="AZ39" s="9">
        <v>0</v>
      </c>
      <c r="BA39" s="19">
        <v>252324.80569101233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221064.22804298473</v>
      </c>
      <c r="BU39" s="9">
        <v>24</v>
      </c>
      <c r="BV39" s="9">
        <v>1.9096863537689901</v>
      </c>
      <c r="BW39" s="9">
        <v>-0.21369863013698601</v>
      </c>
      <c r="BX39" s="9">
        <v>0</v>
      </c>
      <c r="BY39" s="9">
        <v>25008.485313272002</v>
      </c>
      <c r="BZ39" s="9">
        <v>67.405479452054806</v>
      </c>
      <c r="CA39" s="9">
        <v>13</v>
      </c>
      <c r="CB39" s="9">
        <v>1</v>
      </c>
      <c r="CC39" s="9">
        <v>1459.2547945205499</v>
      </c>
      <c r="CD39" s="9">
        <v>143.649315068493</v>
      </c>
      <c r="CE39" s="9">
        <v>0</v>
      </c>
      <c r="CF39" s="9">
        <v>4540.7534246575296</v>
      </c>
      <c r="CG39" s="9">
        <v>1</v>
      </c>
      <c r="CH39" s="9">
        <v>0</v>
      </c>
      <c r="CI39" s="19">
        <v>252324.47235767901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2634</v>
      </c>
      <c r="E40" s="9">
        <v>0</v>
      </c>
      <c r="F40" s="9">
        <v>445</v>
      </c>
      <c r="G40" s="9">
        <v>359</v>
      </c>
      <c r="H40" s="9">
        <v>579</v>
      </c>
      <c r="I40" s="9">
        <v>1052</v>
      </c>
      <c r="J40" s="9">
        <v>587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988</v>
      </c>
      <c r="Q40" s="9">
        <v>0</v>
      </c>
      <c r="R40" s="9">
        <v>0</v>
      </c>
      <c r="S40" s="19">
        <v>6644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12240</v>
      </c>
      <c r="AM40" s="9">
        <v>87</v>
      </c>
      <c r="AN40" s="9">
        <v>459</v>
      </c>
      <c r="AO40" s="9">
        <v>565</v>
      </c>
      <c r="AP40" s="9">
        <v>274</v>
      </c>
      <c r="AQ40" s="9">
        <v>2203</v>
      </c>
      <c r="AR40" s="9">
        <v>750</v>
      </c>
      <c r="AS40" s="9">
        <v>0</v>
      </c>
      <c r="AT40" s="9">
        <v>43</v>
      </c>
      <c r="AU40" s="9">
        <v>1411</v>
      </c>
      <c r="AV40" s="9">
        <v>102</v>
      </c>
      <c r="AW40" s="9">
        <v>4</v>
      </c>
      <c r="AX40" s="9">
        <v>1914</v>
      </c>
      <c r="AY40" s="9">
        <v>98</v>
      </c>
      <c r="AZ40" s="9">
        <v>0</v>
      </c>
      <c r="BA40" s="19">
        <v>20150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14874</v>
      </c>
      <c r="BU40" s="9">
        <v>87</v>
      </c>
      <c r="BV40" s="9">
        <v>904</v>
      </c>
      <c r="BW40" s="9">
        <v>924</v>
      </c>
      <c r="BX40" s="9">
        <v>853</v>
      </c>
      <c r="BY40" s="9">
        <v>3255</v>
      </c>
      <c r="BZ40" s="9">
        <v>1337</v>
      </c>
      <c r="CA40" s="9">
        <v>0</v>
      </c>
      <c r="CB40" s="9">
        <v>43</v>
      </c>
      <c r="CC40" s="9">
        <v>1411</v>
      </c>
      <c r="CD40" s="9">
        <v>102</v>
      </c>
      <c r="CE40" s="9">
        <v>4</v>
      </c>
      <c r="CF40" s="9">
        <v>2902</v>
      </c>
      <c r="CG40" s="9">
        <v>98</v>
      </c>
      <c r="CH40" s="9">
        <v>0</v>
      </c>
      <c r="CI40" s="19">
        <v>26794</v>
      </c>
    </row>
    <row r="41" spans="1:87" ht="12.75" customHeight="1" x14ac:dyDescent="0.3">
      <c r="A41" s="8" t="s">
        <v>69</v>
      </c>
      <c r="B41" s="15">
        <v>1047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1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19">
        <v>0</v>
      </c>
    </row>
    <row r="42" spans="1:87" ht="12.75" customHeight="1" x14ac:dyDescent="0.3">
      <c r="A42" s="8" t="s">
        <v>70</v>
      </c>
      <c r="B42" s="15">
        <v>1048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87741.230136980943</v>
      </c>
      <c r="AM42" s="9">
        <v>0</v>
      </c>
      <c r="AN42" s="9">
        <v>1428.9808219178083</v>
      </c>
      <c r="AO42" s="9">
        <v>10.879452054794521</v>
      </c>
      <c r="AP42" s="9">
        <v>1</v>
      </c>
      <c r="AQ42" s="9">
        <v>16802.498630136997</v>
      </c>
      <c r="AR42" s="9">
        <v>191.55342465753426</v>
      </c>
      <c r="AS42" s="9">
        <v>1</v>
      </c>
      <c r="AT42" s="9">
        <v>2416.3013698630139</v>
      </c>
      <c r="AU42" s="9">
        <v>388.79178082191794</v>
      </c>
      <c r="AV42" s="9">
        <v>6</v>
      </c>
      <c r="AW42" s="9">
        <v>1</v>
      </c>
      <c r="AX42" s="9">
        <v>531.68767123287637</v>
      </c>
      <c r="AY42" s="9">
        <v>104</v>
      </c>
      <c r="AZ42" s="9">
        <v>0</v>
      </c>
      <c r="BA42" s="19">
        <v>109624.92328766589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87741.230136980943</v>
      </c>
      <c r="BU42" s="9">
        <v>0</v>
      </c>
      <c r="BV42" s="9">
        <v>1428.9808219178083</v>
      </c>
      <c r="BW42" s="9">
        <v>10.879452054794521</v>
      </c>
      <c r="BX42" s="9">
        <v>1</v>
      </c>
      <c r="BY42" s="9">
        <v>16802.498630136997</v>
      </c>
      <c r="BZ42" s="9">
        <v>191.55342465753426</v>
      </c>
      <c r="CA42" s="9">
        <v>1</v>
      </c>
      <c r="CB42" s="9">
        <v>2416.3013698630139</v>
      </c>
      <c r="CC42" s="9">
        <v>388.79178082191794</v>
      </c>
      <c r="CD42" s="9">
        <v>6</v>
      </c>
      <c r="CE42" s="9">
        <v>1</v>
      </c>
      <c r="CF42" s="9">
        <v>531.68767123287637</v>
      </c>
      <c r="CG42" s="9">
        <v>104</v>
      </c>
      <c r="CH42" s="9">
        <v>0</v>
      </c>
      <c r="CI42" s="19">
        <v>109624.92328766589</v>
      </c>
    </row>
    <row r="43" spans="1:87" ht="12.75" customHeight="1" x14ac:dyDescent="0.3">
      <c r="A43" s="8" t="s">
        <v>71</v>
      </c>
      <c r="B43" s="15">
        <v>1049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95338.339726032355</v>
      </c>
      <c r="AM43" s="9">
        <v>26.572602739726026</v>
      </c>
      <c r="AN43" s="9">
        <v>223.29315068493145</v>
      </c>
      <c r="AO43" s="9">
        <v>168.00821917808219</v>
      </c>
      <c r="AP43" s="9">
        <v>24.742465753424657</v>
      </c>
      <c r="AQ43" s="9">
        <v>8971.0547945205417</v>
      </c>
      <c r="AR43" s="9">
        <v>147.32876712328769</v>
      </c>
      <c r="AS43" s="9">
        <v>23</v>
      </c>
      <c r="AT43" s="9">
        <v>55.457534246575349</v>
      </c>
      <c r="AU43" s="9">
        <v>673.0657534246576</v>
      </c>
      <c r="AV43" s="9">
        <v>1373.6054794520539</v>
      </c>
      <c r="AW43" s="9">
        <v>8</v>
      </c>
      <c r="AX43" s="9">
        <v>579.19452054794499</v>
      </c>
      <c r="AY43" s="9">
        <v>120.89589041095888</v>
      </c>
      <c r="AZ43" s="9">
        <v>22</v>
      </c>
      <c r="BA43" s="19">
        <v>107754.55890411454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95338.339726032355</v>
      </c>
      <c r="BU43" s="9">
        <v>26.572602739726026</v>
      </c>
      <c r="BV43" s="9">
        <v>223.29315068493145</v>
      </c>
      <c r="BW43" s="9">
        <v>168.00821917808219</v>
      </c>
      <c r="BX43" s="9">
        <v>24.742465753424657</v>
      </c>
      <c r="BY43" s="9">
        <v>8971.0547945205417</v>
      </c>
      <c r="BZ43" s="9">
        <v>147.32876712328769</v>
      </c>
      <c r="CA43" s="9">
        <v>23</v>
      </c>
      <c r="CB43" s="9">
        <v>55.457534246575349</v>
      </c>
      <c r="CC43" s="9">
        <v>673.0657534246576</v>
      </c>
      <c r="CD43" s="9">
        <v>1373.6054794520539</v>
      </c>
      <c r="CE43" s="9">
        <v>8</v>
      </c>
      <c r="CF43" s="9">
        <v>579.19452054794499</v>
      </c>
      <c r="CG43" s="9">
        <v>120.89589041095888</v>
      </c>
      <c r="CH43" s="9">
        <v>22</v>
      </c>
      <c r="CI43" s="19">
        <v>107754.55890411454</v>
      </c>
    </row>
    <row r="44" spans="1:87" ht="12.75" customHeight="1" x14ac:dyDescent="0.3">
      <c r="A44" s="8" t="s">
        <v>72</v>
      </c>
      <c r="B44" s="15">
        <v>1050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1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19">
        <v>0</v>
      </c>
    </row>
    <row r="45" spans="1:87" ht="12.75" customHeight="1" x14ac:dyDescent="0.3">
      <c r="A45" s="8" t="s">
        <v>73</v>
      </c>
      <c r="B45" s="15">
        <v>1051</v>
      </c>
      <c r="C45" s="16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453</v>
      </c>
      <c r="AM45" s="9">
        <v>0</v>
      </c>
      <c r="AN45" s="9">
        <v>101</v>
      </c>
      <c r="AO45" s="9">
        <v>55</v>
      </c>
      <c r="AP45" s="9">
        <v>23</v>
      </c>
      <c r="AQ45" s="9">
        <v>131</v>
      </c>
      <c r="AR45" s="9">
        <v>112</v>
      </c>
      <c r="AS45" s="9">
        <v>6</v>
      </c>
      <c r="AT45" s="9">
        <v>2</v>
      </c>
      <c r="AU45" s="9">
        <v>121</v>
      </c>
      <c r="AV45" s="9">
        <v>4</v>
      </c>
      <c r="AW45" s="9">
        <v>21</v>
      </c>
      <c r="AX45" s="9">
        <v>354</v>
      </c>
      <c r="AY45" s="9">
        <v>1</v>
      </c>
      <c r="AZ45" s="9">
        <v>0</v>
      </c>
      <c r="BA45" s="19">
        <v>1384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453</v>
      </c>
      <c r="BU45" s="9">
        <v>0</v>
      </c>
      <c r="BV45" s="9">
        <v>101</v>
      </c>
      <c r="BW45" s="9">
        <v>55</v>
      </c>
      <c r="BX45" s="9">
        <v>23</v>
      </c>
      <c r="BY45" s="9">
        <v>131</v>
      </c>
      <c r="BZ45" s="9">
        <v>112</v>
      </c>
      <c r="CA45" s="9">
        <v>6</v>
      </c>
      <c r="CB45" s="9">
        <v>2</v>
      </c>
      <c r="CC45" s="9">
        <v>121</v>
      </c>
      <c r="CD45" s="9">
        <v>4</v>
      </c>
      <c r="CE45" s="9">
        <v>21</v>
      </c>
      <c r="CF45" s="9">
        <v>354</v>
      </c>
      <c r="CG45" s="9">
        <v>1</v>
      </c>
      <c r="CH45" s="9">
        <v>0</v>
      </c>
      <c r="CI45" s="19">
        <v>1384</v>
      </c>
    </row>
    <row r="46" spans="1:87" ht="12.75" customHeight="1" x14ac:dyDescent="0.3">
      <c r="A46" s="8" t="s">
        <v>74</v>
      </c>
      <c r="B46" s="15">
        <v>1052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4947.4493150684993</v>
      </c>
      <c r="AM46" s="9">
        <v>0</v>
      </c>
      <c r="AN46" s="9">
        <v>37.257534246575339</v>
      </c>
      <c r="AO46" s="9">
        <v>0</v>
      </c>
      <c r="AP46" s="9">
        <v>0</v>
      </c>
      <c r="AQ46" s="9">
        <v>779.46575342465781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19">
        <v>5764.1726027397326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4947.4493150684993</v>
      </c>
      <c r="BU46" s="9">
        <v>0</v>
      </c>
      <c r="BV46" s="9">
        <v>37.257534246575339</v>
      </c>
      <c r="BW46" s="9">
        <v>0</v>
      </c>
      <c r="BX46" s="9">
        <v>0</v>
      </c>
      <c r="BY46" s="9">
        <v>779.46575342465781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19">
        <v>5764.1726027397326</v>
      </c>
    </row>
    <row r="47" spans="1:87" ht="12.75" customHeight="1" x14ac:dyDescent="0.3">
      <c r="A47" s="8" t="s">
        <v>75</v>
      </c>
      <c r="B47" s="15">
        <v>1053</v>
      </c>
      <c r="C47" s="16" t="s">
        <v>34</v>
      </c>
      <c r="D47" s="9">
        <v>2762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2762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308581</v>
      </c>
      <c r="AM47" s="9">
        <v>0</v>
      </c>
      <c r="AN47" s="9">
        <v>14176</v>
      </c>
      <c r="AO47" s="9">
        <v>3722</v>
      </c>
      <c r="AP47" s="9">
        <v>0</v>
      </c>
      <c r="AQ47" s="9">
        <v>42246</v>
      </c>
      <c r="AR47" s="9">
        <v>2529</v>
      </c>
      <c r="AS47" s="9">
        <v>0</v>
      </c>
      <c r="AT47" s="9">
        <v>13527</v>
      </c>
      <c r="AU47" s="9">
        <v>277</v>
      </c>
      <c r="AV47" s="9">
        <v>8</v>
      </c>
      <c r="AW47" s="9">
        <v>0</v>
      </c>
      <c r="AX47" s="9">
        <v>2429</v>
      </c>
      <c r="AY47" s="9">
        <v>1</v>
      </c>
      <c r="AZ47" s="9">
        <v>0</v>
      </c>
      <c r="BA47" s="19">
        <v>387496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311343</v>
      </c>
      <c r="BU47" s="9">
        <v>0</v>
      </c>
      <c r="BV47" s="9">
        <v>14176</v>
      </c>
      <c r="BW47" s="9">
        <v>3722</v>
      </c>
      <c r="BX47" s="9">
        <v>0</v>
      </c>
      <c r="BY47" s="9">
        <v>42246</v>
      </c>
      <c r="BZ47" s="9">
        <v>2529</v>
      </c>
      <c r="CA47" s="9">
        <v>0</v>
      </c>
      <c r="CB47" s="9">
        <v>13527</v>
      </c>
      <c r="CC47" s="9">
        <v>277</v>
      </c>
      <c r="CD47" s="9">
        <v>8</v>
      </c>
      <c r="CE47" s="9">
        <v>0</v>
      </c>
      <c r="CF47" s="9">
        <v>2429</v>
      </c>
      <c r="CG47" s="9">
        <v>1</v>
      </c>
      <c r="CH47" s="9">
        <v>0</v>
      </c>
      <c r="CI47" s="19">
        <v>390258</v>
      </c>
    </row>
    <row r="48" spans="1:87" ht="12.75" customHeight="1" x14ac:dyDescent="0.3">
      <c r="A48" s="8" t="s">
        <v>76</v>
      </c>
      <c r="B48" s="15">
        <v>1054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1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19">
        <v>0</v>
      </c>
    </row>
    <row r="49" spans="1:87" ht="12.75" customHeight="1" x14ac:dyDescent="0.3">
      <c r="A49" s="8" t="s">
        <v>77</v>
      </c>
      <c r="B49" s="15">
        <v>1055</v>
      </c>
      <c r="C49" s="16" t="s">
        <v>34</v>
      </c>
      <c r="D49" s="9">
        <v>3639.7032018511259</v>
      </c>
      <c r="E49" s="9">
        <v>0</v>
      </c>
      <c r="F49" s="9">
        <v>7.945205479452051</v>
      </c>
      <c r="G49" s="9">
        <v>0</v>
      </c>
      <c r="H49" s="9">
        <v>0</v>
      </c>
      <c r="I49" s="9">
        <v>1295.0220861341634</v>
      </c>
      <c r="J49" s="9">
        <v>7.2188013150816737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27.753871856994419</v>
      </c>
      <c r="Q49" s="9">
        <v>0</v>
      </c>
      <c r="R49" s="9">
        <v>0</v>
      </c>
      <c r="S49" s="19">
        <v>4977.6431666368171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22288.043791820801</v>
      </c>
      <c r="AM49" s="9">
        <v>2</v>
      </c>
      <c r="AN49" s="9">
        <v>130.59501451769432</v>
      </c>
      <c r="AO49" s="9">
        <v>56.15594897729337</v>
      </c>
      <c r="AP49" s="9">
        <v>34.587886953661567</v>
      </c>
      <c r="AQ49" s="9">
        <v>1972.9383101322098</v>
      </c>
      <c r="AR49" s="9">
        <v>164.0933644132202</v>
      </c>
      <c r="AS49" s="9">
        <v>0</v>
      </c>
      <c r="AT49" s="9">
        <v>10.485742346599</v>
      </c>
      <c r="AU49" s="9">
        <v>922.44113038264254</v>
      </c>
      <c r="AV49" s="9">
        <v>21.941446795878701</v>
      </c>
      <c r="AW49" s="9">
        <v>4.2142273389713605</v>
      </c>
      <c r="AX49" s="9">
        <v>908.23052512415802</v>
      </c>
      <c r="AY49" s="9">
        <v>4.0332238185056593</v>
      </c>
      <c r="AZ49" s="9">
        <v>0</v>
      </c>
      <c r="BA49" s="19">
        <v>26519.760612621634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25927.746993671928</v>
      </c>
      <c r="BU49" s="9">
        <v>2</v>
      </c>
      <c r="BV49" s="9">
        <v>138.54021999714638</v>
      </c>
      <c r="BW49" s="9">
        <v>56.15594897729337</v>
      </c>
      <c r="BX49" s="9">
        <v>34.587886953661567</v>
      </c>
      <c r="BY49" s="9">
        <v>3267.9603962663732</v>
      </c>
      <c r="BZ49" s="9">
        <v>171.31216572830186</v>
      </c>
      <c r="CA49" s="9">
        <v>0</v>
      </c>
      <c r="CB49" s="9">
        <v>10.485742346599</v>
      </c>
      <c r="CC49" s="9">
        <v>922.44113038264254</v>
      </c>
      <c r="CD49" s="9">
        <v>21.941446795878701</v>
      </c>
      <c r="CE49" s="9">
        <v>4.2142273389713605</v>
      </c>
      <c r="CF49" s="9">
        <v>935.98439698115249</v>
      </c>
      <c r="CG49" s="9">
        <v>4.0332238185056593</v>
      </c>
      <c r="CH49" s="9">
        <v>0</v>
      </c>
      <c r="CI49" s="19">
        <v>31497.40377925845</v>
      </c>
    </row>
    <row r="50" spans="1:87" ht="12.75" customHeight="1" x14ac:dyDescent="0.3">
      <c r="A50" s="8" t="s">
        <v>78</v>
      </c>
      <c r="B50" s="15">
        <v>1056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17</v>
      </c>
      <c r="AM50" s="9">
        <v>0</v>
      </c>
      <c r="AN50" s="9">
        <v>0</v>
      </c>
      <c r="AO50" s="9">
        <v>0</v>
      </c>
      <c r="AP50" s="9">
        <v>0</v>
      </c>
      <c r="AQ50" s="9">
        <v>4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21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17</v>
      </c>
      <c r="BU50" s="9">
        <v>0</v>
      </c>
      <c r="BV50" s="9">
        <v>0</v>
      </c>
      <c r="BW50" s="9">
        <v>0</v>
      </c>
      <c r="BX50" s="9">
        <v>0</v>
      </c>
      <c r="BY50" s="9">
        <v>4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21</v>
      </c>
    </row>
    <row r="51" spans="1:87" ht="12.75" customHeight="1" x14ac:dyDescent="0.3">
      <c r="A51" s="8" t="s">
        <v>79</v>
      </c>
      <c r="B51" s="15">
        <v>1057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1497</v>
      </c>
      <c r="AM51" s="9">
        <v>2</v>
      </c>
      <c r="AN51" s="9">
        <v>88</v>
      </c>
      <c r="AO51" s="9">
        <v>40</v>
      </c>
      <c r="AP51" s="9">
        <v>6</v>
      </c>
      <c r="AQ51" s="9">
        <v>201</v>
      </c>
      <c r="AR51" s="9">
        <v>512</v>
      </c>
      <c r="AS51" s="9">
        <v>1</v>
      </c>
      <c r="AT51" s="9">
        <v>67</v>
      </c>
      <c r="AU51" s="9">
        <v>9</v>
      </c>
      <c r="AV51" s="9">
        <v>10</v>
      </c>
      <c r="AW51" s="9">
        <v>5</v>
      </c>
      <c r="AX51" s="9">
        <v>405</v>
      </c>
      <c r="AY51" s="9">
        <v>1</v>
      </c>
      <c r="AZ51" s="9">
        <v>0</v>
      </c>
      <c r="BA51" s="19">
        <v>2844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1497</v>
      </c>
      <c r="BU51" s="9">
        <v>2</v>
      </c>
      <c r="BV51" s="9">
        <v>88</v>
      </c>
      <c r="BW51" s="9">
        <v>40</v>
      </c>
      <c r="BX51" s="9">
        <v>6</v>
      </c>
      <c r="BY51" s="9">
        <v>201</v>
      </c>
      <c r="BZ51" s="9">
        <v>512</v>
      </c>
      <c r="CA51" s="9">
        <v>1</v>
      </c>
      <c r="CB51" s="9">
        <v>67</v>
      </c>
      <c r="CC51" s="9">
        <v>9</v>
      </c>
      <c r="CD51" s="9">
        <v>10</v>
      </c>
      <c r="CE51" s="9">
        <v>5</v>
      </c>
      <c r="CF51" s="9">
        <v>405</v>
      </c>
      <c r="CG51" s="9">
        <v>1</v>
      </c>
      <c r="CH51" s="9">
        <v>0</v>
      </c>
      <c r="CI51" s="19">
        <v>2844</v>
      </c>
    </row>
    <row r="52" spans="1:87" ht="12.75" customHeight="1" x14ac:dyDescent="0.3">
      <c r="A52" s="8" t="s">
        <v>80</v>
      </c>
      <c r="B52" s="15">
        <v>1058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7109</v>
      </c>
      <c r="AM52" s="9">
        <v>0</v>
      </c>
      <c r="AN52" s="9">
        <v>0</v>
      </c>
      <c r="AO52" s="9">
        <v>0</v>
      </c>
      <c r="AP52" s="9">
        <v>0</v>
      </c>
      <c r="AQ52" s="9">
        <v>979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8088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7109</v>
      </c>
      <c r="BU52" s="9">
        <v>0</v>
      </c>
      <c r="BV52" s="9">
        <v>0</v>
      </c>
      <c r="BW52" s="9">
        <v>0</v>
      </c>
      <c r="BX52" s="9">
        <v>0</v>
      </c>
      <c r="BY52" s="9">
        <v>979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8088</v>
      </c>
    </row>
    <row r="53" spans="1:87" ht="12.75" customHeight="1" x14ac:dyDescent="0.3">
      <c r="A53" s="8" t="s">
        <v>81</v>
      </c>
      <c r="B53" s="15">
        <v>1059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1060</v>
      </c>
      <c r="C54" s="16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83</v>
      </c>
      <c r="B55" s="15">
        <v>1061</v>
      </c>
      <c r="C55" s="16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84</v>
      </c>
      <c r="B56" s="15">
        <v>2001</v>
      </c>
      <c r="C56" s="16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85</v>
      </c>
      <c r="B57" s="15">
        <v>2002</v>
      </c>
      <c r="C57" s="16" t="s">
        <v>86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87</v>
      </c>
      <c r="B58" s="15">
        <v>2005</v>
      </c>
      <c r="C58" s="16" t="s">
        <v>86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88</v>
      </c>
      <c r="B59" s="15">
        <v>2006</v>
      </c>
      <c r="C59" s="16" t="s">
        <v>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2007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2008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3001</v>
      </c>
      <c r="C62" s="16" t="s">
        <v>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3002</v>
      </c>
      <c r="C63" s="16" t="s">
        <v>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3003</v>
      </c>
      <c r="C64" s="16" t="s">
        <v>89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3004</v>
      </c>
      <c r="C65" s="16" t="s">
        <v>89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3005</v>
      </c>
      <c r="C66" s="16" t="s">
        <v>89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3006</v>
      </c>
      <c r="C67" s="16" t="s">
        <v>89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3007</v>
      </c>
      <c r="C68" s="16" t="s">
        <v>89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3008</v>
      </c>
      <c r="C69" s="16" t="s">
        <v>89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2.75" customHeight="1" x14ac:dyDescent="0.3">
      <c r="A70" s="8" t="s">
        <v>100</v>
      </c>
      <c r="B70" s="15">
        <v>3009</v>
      </c>
      <c r="C70" s="16" t="s">
        <v>89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2.75" customHeight="1" x14ac:dyDescent="0.3">
      <c r="A71" s="8" t="s">
        <v>101</v>
      </c>
      <c r="B71" s="15">
        <v>3011</v>
      </c>
      <c r="C71" s="16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2.75" customHeight="1" x14ac:dyDescent="0.3">
      <c r="A72" s="8" t="s">
        <v>102</v>
      </c>
      <c r="B72" s="15">
        <v>3012</v>
      </c>
      <c r="C72" s="16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3.8" x14ac:dyDescent="0.3">
      <c r="A73" s="8" t="s">
        <v>103</v>
      </c>
      <c r="B73" s="15">
        <v>3016</v>
      </c>
      <c r="C73" s="16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1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1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1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1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19">
        <v>0</v>
      </c>
    </row>
    <row r="74" spans="1:87" ht="13.8" x14ac:dyDescent="0.3">
      <c r="A74" s="8" t="s">
        <v>104</v>
      </c>
      <c r="B74" s="15">
        <v>3017</v>
      </c>
      <c r="C74" s="16" t="s">
        <v>89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1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1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1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1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19">
        <v>0</v>
      </c>
    </row>
    <row r="75" spans="1:87" ht="13.8" x14ac:dyDescent="0.3">
      <c r="A75" s="8" t="s">
        <v>105</v>
      </c>
      <c r="B75" s="15">
        <v>3018</v>
      </c>
      <c r="C75" s="16" t="s">
        <v>89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1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1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1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1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19">
        <v>0</v>
      </c>
    </row>
    <row r="76" spans="1:87" ht="13.8" x14ac:dyDescent="0.3">
      <c r="A76" s="10" t="s">
        <v>106</v>
      </c>
      <c r="B76" s="17">
        <v>9000</v>
      </c>
      <c r="C76" s="16" t="s">
        <v>107</v>
      </c>
      <c r="D76" s="11">
        <v>44042.720843549272</v>
      </c>
      <c r="E76" s="11">
        <v>0.87000000000000011</v>
      </c>
      <c r="F76" s="11">
        <v>1263.241007179452</v>
      </c>
      <c r="G76" s="11">
        <v>600.88219219999996</v>
      </c>
      <c r="H76" s="11">
        <v>612.97534270000006</v>
      </c>
      <c r="I76" s="11">
        <v>9671.9969784958066</v>
      </c>
      <c r="J76" s="11">
        <v>1829.2354214150816</v>
      </c>
      <c r="K76" s="11">
        <v>0</v>
      </c>
      <c r="L76" s="11">
        <v>2414.3536757000002</v>
      </c>
      <c r="M76" s="11">
        <v>1003.3614129</v>
      </c>
      <c r="N76" s="11">
        <v>12.778082899999999</v>
      </c>
      <c r="O76" s="11">
        <v>8.6712331000000002</v>
      </c>
      <c r="P76" s="11">
        <v>2369.7519997569948</v>
      </c>
      <c r="Q76" s="11">
        <v>99.052065099999993</v>
      </c>
      <c r="R76" s="11">
        <v>0</v>
      </c>
      <c r="S76" s="11">
        <v>63929.890254996615</v>
      </c>
      <c r="U76" s="11">
        <v>16218.615388307106</v>
      </c>
      <c r="V76" s="11">
        <v>15</v>
      </c>
      <c r="W76" s="11">
        <v>177.497372934758</v>
      </c>
      <c r="X76" s="11">
        <v>91.551648909183186</v>
      </c>
      <c r="Y76" s="11">
        <v>27.800391389432502</v>
      </c>
      <c r="Z76" s="11">
        <v>3755.7936494427222</v>
      </c>
      <c r="AA76" s="11">
        <v>426.35232939884298</v>
      </c>
      <c r="AB76" s="11">
        <v>0</v>
      </c>
      <c r="AC76" s="11">
        <v>-0.17260273972602699</v>
      </c>
      <c r="AD76" s="11">
        <v>56.571996799282097</v>
      </c>
      <c r="AE76" s="11">
        <v>1</v>
      </c>
      <c r="AF76" s="11">
        <v>1</v>
      </c>
      <c r="AG76" s="11">
        <v>139.69316461397401</v>
      </c>
      <c r="AH76" s="11">
        <v>55.657534246575302</v>
      </c>
      <c r="AI76" s="11">
        <v>5</v>
      </c>
      <c r="AJ76" s="11">
        <v>20971.36087330215</v>
      </c>
      <c r="AL76" s="11">
        <v>5307894.6307403585</v>
      </c>
      <c r="AM76" s="11">
        <v>5706.3030397919329</v>
      </c>
      <c r="AN76" s="11">
        <v>81245.158159935687</v>
      </c>
      <c r="AO76" s="11">
        <v>33494.080008158729</v>
      </c>
      <c r="AP76" s="11">
        <v>11865.749836421281</v>
      </c>
      <c r="AQ76" s="11">
        <v>880888.52583054465</v>
      </c>
      <c r="AR76" s="11">
        <v>109591.63523777373</v>
      </c>
      <c r="AS76" s="11">
        <v>7670.980853114258</v>
      </c>
      <c r="AT76" s="11">
        <v>185515.59536912251</v>
      </c>
      <c r="AU76" s="11">
        <v>102972.06862404452</v>
      </c>
      <c r="AV76" s="11">
        <v>37321.538395538664</v>
      </c>
      <c r="AW76" s="11">
        <v>3903.5255702377149</v>
      </c>
      <c r="AX76" s="11">
        <v>134992.66448842402</v>
      </c>
      <c r="AY76" s="11">
        <v>13471.459030505455</v>
      </c>
      <c r="AZ76" s="11">
        <v>2935.4273664643838</v>
      </c>
      <c r="BA76" s="11">
        <v>6919469.3425504351</v>
      </c>
      <c r="BC76" s="11">
        <v>101.21061269348201</v>
      </c>
      <c r="BD76" s="11">
        <v>0</v>
      </c>
      <c r="BE76" s="11">
        <v>0</v>
      </c>
      <c r="BF76" s="11">
        <v>0</v>
      </c>
      <c r="BG76" s="11">
        <v>0</v>
      </c>
      <c r="BH76" s="11">
        <v>9.4027397260274004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110.61335241950941</v>
      </c>
      <c r="BT76" s="11">
        <v>5368257.177584907</v>
      </c>
      <c r="BU76" s="11">
        <v>5722.1730397919328</v>
      </c>
      <c r="BV76" s="11">
        <v>82685.896540049915</v>
      </c>
      <c r="BW76" s="11">
        <v>34186.513849267911</v>
      </c>
      <c r="BX76" s="11">
        <v>12506.525570510712</v>
      </c>
      <c r="BY76" s="11">
        <v>894325.71919820923</v>
      </c>
      <c r="BZ76" s="11">
        <v>111847.22298858766</v>
      </c>
      <c r="CA76" s="11">
        <v>7670.980853114258</v>
      </c>
      <c r="CB76" s="11">
        <v>187929.77644208277</v>
      </c>
      <c r="CC76" s="11">
        <v>104032.0020337438</v>
      </c>
      <c r="CD76" s="11">
        <v>37335.316478438668</v>
      </c>
      <c r="CE76" s="11">
        <v>3913.1968033377152</v>
      </c>
      <c r="CF76" s="11">
        <v>137502.10965279498</v>
      </c>
      <c r="CG76" s="11">
        <v>13626.168629852031</v>
      </c>
      <c r="CH76" s="11">
        <v>2940.4273664643838</v>
      </c>
      <c r="CI76" s="11">
        <v>7004481.2070311541</v>
      </c>
    </row>
    <row r="77" spans="1:87" ht="13.8" x14ac:dyDescent="0.3">
      <c r="A77" s="10" t="s">
        <v>108</v>
      </c>
      <c r="B77" s="17">
        <v>9001</v>
      </c>
      <c r="C77" s="16" t="s">
        <v>109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</row>
    <row r="78" spans="1:87" ht="13.8" x14ac:dyDescent="0.3">
      <c r="A78" s="10" t="s">
        <v>110</v>
      </c>
      <c r="B78" s="17">
        <v>9003</v>
      </c>
      <c r="C78" s="16" t="s">
        <v>111</v>
      </c>
      <c r="D78" s="11">
        <v>44042.720843549272</v>
      </c>
      <c r="E78" s="11">
        <v>0.87000000000000011</v>
      </c>
      <c r="F78" s="11">
        <v>1263.241007179452</v>
      </c>
      <c r="G78" s="11">
        <v>600.88219219999996</v>
      </c>
      <c r="H78" s="11">
        <v>612.97534270000006</v>
      </c>
      <c r="I78" s="11">
        <v>9671.9969784958066</v>
      </c>
      <c r="J78" s="11">
        <v>1829.2354214150816</v>
      </c>
      <c r="K78" s="11">
        <v>0</v>
      </c>
      <c r="L78" s="11">
        <v>2414.3536757000002</v>
      </c>
      <c r="M78" s="11">
        <v>1003.3614129</v>
      </c>
      <c r="N78" s="11">
        <v>12.778082899999999</v>
      </c>
      <c r="O78" s="11">
        <v>8.6712331000000002</v>
      </c>
      <c r="P78" s="11">
        <v>2369.7519997569948</v>
      </c>
      <c r="Q78" s="11">
        <v>99.052065099999993</v>
      </c>
      <c r="R78" s="11">
        <v>0</v>
      </c>
      <c r="S78" s="11">
        <v>63929.890254996615</v>
      </c>
      <c r="U78" s="11">
        <v>16218.615388307106</v>
      </c>
      <c r="V78" s="11">
        <v>15</v>
      </c>
      <c r="W78" s="11">
        <v>177.497372934758</v>
      </c>
      <c r="X78" s="11">
        <v>91.551648909183186</v>
      </c>
      <c r="Y78" s="11">
        <v>27.800391389432502</v>
      </c>
      <c r="Z78" s="11">
        <v>3755.7936494427222</v>
      </c>
      <c r="AA78" s="11">
        <v>426.35232939884298</v>
      </c>
      <c r="AB78" s="11">
        <v>0</v>
      </c>
      <c r="AC78" s="11">
        <v>-0.17260273972602699</v>
      </c>
      <c r="AD78" s="11">
        <v>56.571996799282097</v>
      </c>
      <c r="AE78" s="11">
        <v>1</v>
      </c>
      <c r="AF78" s="11">
        <v>1</v>
      </c>
      <c r="AG78" s="11">
        <v>139.69316461397401</v>
      </c>
      <c r="AH78" s="11">
        <v>55.657534246575302</v>
      </c>
      <c r="AI78" s="11">
        <v>5</v>
      </c>
      <c r="AJ78" s="11">
        <v>20971.36087330215</v>
      </c>
      <c r="AL78" s="11">
        <v>5307894.6307403585</v>
      </c>
      <c r="AM78" s="11">
        <v>5706.3030397919329</v>
      </c>
      <c r="AN78" s="11">
        <v>81245.158159935687</v>
      </c>
      <c r="AO78" s="11">
        <v>33494.080008158729</v>
      </c>
      <c r="AP78" s="11">
        <v>11865.749836421281</v>
      </c>
      <c r="AQ78" s="11">
        <v>880888.52583054465</v>
      </c>
      <c r="AR78" s="11">
        <v>109591.63523777373</v>
      </c>
      <c r="AS78" s="11">
        <v>7670.980853114258</v>
      </c>
      <c r="AT78" s="11">
        <v>185515.59536912251</v>
      </c>
      <c r="AU78" s="11">
        <v>102972.06862404452</v>
      </c>
      <c r="AV78" s="11">
        <v>37321.538395538664</v>
      </c>
      <c r="AW78" s="11">
        <v>3903.5255702377149</v>
      </c>
      <c r="AX78" s="11">
        <v>134992.66448842402</v>
      </c>
      <c r="AY78" s="11">
        <v>13471.459030505455</v>
      </c>
      <c r="AZ78" s="11">
        <v>2935.4273664643838</v>
      </c>
      <c r="BA78" s="11">
        <v>6919469.3425504351</v>
      </c>
      <c r="BC78" s="11">
        <v>101.21061269348201</v>
      </c>
      <c r="BD78" s="11">
        <v>0</v>
      </c>
      <c r="BE78" s="11">
        <v>0</v>
      </c>
      <c r="BF78" s="11">
        <v>0</v>
      </c>
      <c r="BG78" s="11">
        <v>0</v>
      </c>
      <c r="BH78" s="11">
        <v>9.4027397260274004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110.61335241950941</v>
      </c>
      <c r="BT78" s="11">
        <v>5368257.177584907</v>
      </c>
      <c r="BU78" s="11">
        <v>5722.1730397919328</v>
      </c>
      <c r="BV78" s="11">
        <v>82685.896540049915</v>
      </c>
      <c r="BW78" s="11">
        <v>34186.513849267911</v>
      </c>
      <c r="BX78" s="11">
        <v>12506.525570510712</v>
      </c>
      <c r="BY78" s="11">
        <v>894325.71919820923</v>
      </c>
      <c r="BZ78" s="11">
        <v>111847.22298858766</v>
      </c>
      <c r="CA78" s="11">
        <v>7670.980853114258</v>
      </c>
      <c r="CB78" s="11">
        <v>187929.77644208277</v>
      </c>
      <c r="CC78" s="11">
        <v>104032.0020337438</v>
      </c>
      <c r="CD78" s="11">
        <v>37335.316478438668</v>
      </c>
      <c r="CE78" s="11">
        <v>3913.1968033377152</v>
      </c>
      <c r="CF78" s="11">
        <v>137502.10965279498</v>
      </c>
      <c r="CG78" s="11">
        <v>13626.168629852031</v>
      </c>
      <c r="CH78" s="11">
        <v>2940.4273664643838</v>
      </c>
      <c r="CI78" s="11">
        <v>7004481.2070311541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8289-2ACB-4042-8CC6-8AFC2F4F2264}">
  <sheetPr codeName="Sheet194"/>
  <dimension ref="A1:CI78"/>
  <sheetViews>
    <sheetView showGridLines="0" zoomScale="80" zoomScaleNormal="80" workbookViewId="0">
      <pane xSplit="3" ySplit="6" topLeftCell="D7" activePane="bottomRight" state="frozen"/>
      <selection activeCell="CJ1" sqref="CJ1:CJ1048576"/>
      <selection pane="topRight" activeCell="CJ1" sqref="CJ1:CJ1048576"/>
      <selection pane="bottomLeft" activeCell="CJ1" sqref="CJ1:CJ1048576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9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133</v>
      </c>
      <c r="B3" s="12"/>
      <c r="C3" s="12"/>
    </row>
    <row r="4" spans="1:87" ht="22.5" customHeight="1" x14ac:dyDescent="0.25"/>
    <row r="5" spans="1:87" ht="22.5" customHeight="1" x14ac:dyDescent="0.25">
      <c r="D5" s="20" t="s">
        <v>123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124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125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126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127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128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129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130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131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132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7191.2400000000007</v>
      </c>
      <c r="E8" s="9">
        <v>0</v>
      </c>
      <c r="F8" s="9">
        <v>0</v>
      </c>
      <c r="G8" s="9">
        <v>0</v>
      </c>
      <c r="H8" s="9">
        <v>0</v>
      </c>
      <c r="I8" s="9">
        <v>15826.460000000003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23017.700000000004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1477568518.1399999</v>
      </c>
      <c r="AM8" s="9">
        <v>7466.41</v>
      </c>
      <c r="AN8" s="9">
        <v>12611468.57</v>
      </c>
      <c r="AO8" s="9">
        <v>5245611.75</v>
      </c>
      <c r="AP8" s="9">
        <v>7043713.0099999998</v>
      </c>
      <c r="AQ8" s="9">
        <v>308744313.00999999</v>
      </c>
      <c r="AR8" s="9">
        <v>101124458.41999996</v>
      </c>
      <c r="AS8" s="9">
        <v>9875259.3299999982</v>
      </c>
      <c r="AT8" s="9">
        <v>11588986.02</v>
      </c>
      <c r="AU8" s="9">
        <v>43241088.150000006</v>
      </c>
      <c r="AV8" s="9">
        <v>6204965.2800000003</v>
      </c>
      <c r="AW8" s="9">
        <v>0</v>
      </c>
      <c r="AX8" s="9">
        <v>84751685.899999991</v>
      </c>
      <c r="AY8" s="9">
        <v>0</v>
      </c>
      <c r="AZ8" s="9">
        <v>0</v>
      </c>
      <c r="BA8" s="19">
        <v>2068007533.99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1477575709.3799999</v>
      </c>
      <c r="BU8" s="9">
        <v>7466.41</v>
      </c>
      <c r="BV8" s="9">
        <v>12611468.57</v>
      </c>
      <c r="BW8" s="9">
        <v>5245611.75</v>
      </c>
      <c r="BX8" s="9">
        <v>7043713.0099999998</v>
      </c>
      <c r="BY8" s="9">
        <v>308760139.46999997</v>
      </c>
      <c r="BZ8" s="9">
        <v>101124458.41999996</v>
      </c>
      <c r="CA8" s="9">
        <v>9875259.3299999982</v>
      </c>
      <c r="CB8" s="9">
        <v>11588986.02</v>
      </c>
      <c r="CC8" s="9">
        <v>43241088.150000006</v>
      </c>
      <c r="CD8" s="9">
        <v>6204965.2800000003</v>
      </c>
      <c r="CE8" s="9">
        <v>0</v>
      </c>
      <c r="CF8" s="9">
        <v>84751685.899999991</v>
      </c>
      <c r="CG8" s="9">
        <v>0</v>
      </c>
      <c r="CH8" s="9">
        <v>0</v>
      </c>
      <c r="CI8" s="19">
        <v>2068030551.6899998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13188130.35</v>
      </c>
      <c r="E9" s="9">
        <v>100521.09</v>
      </c>
      <c r="F9" s="9">
        <v>696358.16</v>
      </c>
      <c r="G9" s="9">
        <v>502139.84</v>
      </c>
      <c r="H9" s="9">
        <v>-119551.46</v>
      </c>
      <c r="I9" s="9">
        <v>3326622.85</v>
      </c>
      <c r="J9" s="9">
        <v>1655964.94</v>
      </c>
      <c r="K9" s="9">
        <v>0</v>
      </c>
      <c r="L9" s="9">
        <v>189961.33</v>
      </c>
      <c r="M9" s="9">
        <v>0</v>
      </c>
      <c r="N9" s="9">
        <v>0</v>
      </c>
      <c r="O9" s="9">
        <v>43036.1</v>
      </c>
      <c r="P9" s="9">
        <v>1224730.03</v>
      </c>
      <c r="Q9" s="9">
        <v>60848.3</v>
      </c>
      <c r="R9" s="9">
        <v>0</v>
      </c>
      <c r="S9" s="19">
        <v>20868761.530000001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4462475468.0499983</v>
      </c>
      <c r="AM9" s="9">
        <v>24449851.559999999</v>
      </c>
      <c r="AN9" s="9">
        <v>170981460.96000001</v>
      </c>
      <c r="AO9" s="9">
        <v>80737626.120000005</v>
      </c>
      <c r="AP9" s="9">
        <v>1237518.8999999999</v>
      </c>
      <c r="AQ9" s="9">
        <v>1065989756.05</v>
      </c>
      <c r="AR9" s="9">
        <v>379113276.35000002</v>
      </c>
      <c r="AS9" s="9">
        <v>594134.71</v>
      </c>
      <c r="AT9" s="9">
        <v>21619160.309999999</v>
      </c>
      <c r="AU9" s="9">
        <v>83497164.459999993</v>
      </c>
      <c r="AV9" s="9">
        <v>61279593.630000003</v>
      </c>
      <c r="AW9" s="9">
        <v>15219896.93</v>
      </c>
      <c r="AX9" s="9">
        <v>300544579.13999999</v>
      </c>
      <c r="AY9" s="9">
        <v>6224806.0099999998</v>
      </c>
      <c r="AZ9" s="9">
        <v>83777.39</v>
      </c>
      <c r="BA9" s="19">
        <v>6674048070.5700006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4475663598.3999987</v>
      </c>
      <c r="BU9" s="9">
        <v>24550372.649999999</v>
      </c>
      <c r="BV9" s="9">
        <v>171677819.12</v>
      </c>
      <c r="BW9" s="9">
        <v>81239765.960000008</v>
      </c>
      <c r="BX9" s="9">
        <v>1117967.44</v>
      </c>
      <c r="BY9" s="9">
        <v>1069316378.9</v>
      </c>
      <c r="BZ9" s="9">
        <v>380769241.29000002</v>
      </c>
      <c r="CA9" s="9">
        <v>594134.71</v>
      </c>
      <c r="CB9" s="9">
        <v>21809121.639999997</v>
      </c>
      <c r="CC9" s="9">
        <v>83497164.459999993</v>
      </c>
      <c r="CD9" s="9">
        <v>61279593.630000003</v>
      </c>
      <c r="CE9" s="9">
        <v>15262933.029999999</v>
      </c>
      <c r="CF9" s="9">
        <v>301769309.16999996</v>
      </c>
      <c r="CG9" s="9">
        <v>6285654.3099999996</v>
      </c>
      <c r="CH9" s="9">
        <v>83777.39</v>
      </c>
      <c r="CI9" s="19">
        <v>6694916832.0999985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126146456.93930499</v>
      </c>
      <c r="E10" s="9">
        <v>-1142.15999869999</v>
      </c>
      <c r="F10" s="9">
        <v>6553648.0599529799</v>
      </c>
      <c r="G10" s="9">
        <v>26118.020000199998</v>
      </c>
      <c r="H10" s="9">
        <v>12338.58</v>
      </c>
      <c r="I10" s="9">
        <v>52963967.649612099</v>
      </c>
      <c r="J10" s="9">
        <v>17539944.6199352</v>
      </c>
      <c r="K10" s="9">
        <v>-7.62</v>
      </c>
      <c r="L10" s="9">
        <v>6436940.5498879999</v>
      </c>
      <c r="M10" s="9">
        <v>3435274.39991007</v>
      </c>
      <c r="N10" s="9">
        <v>169533.98000020001</v>
      </c>
      <c r="O10" s="9">
        <v>95101.790000099994</v>
      </c>
      <c r="P10" s="9">
        <v>41591031.529921897</v>
      </c>
      <c r="Q10" s="9">
        <v>3238336.7099962998</v>
      </c>
      <c r="R10" s="9">
        <v>0</v>
      </c>
      <c r="S10" s="19">
        <v>258207543.04852334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6850542598.8726501</v>
      </c>
      <c r="AM10" s="9">
        <v>15014860.579979001</v>
      </c>
      <c r="AN10" s="9">
        <v>88776460.959673196</v>
      </c>
      <c r="AO10" s="9">
        <v>93482835.549721301</v>
      </c>
      <c r="AP10" s="9">
        <v>386146529.20991701</v>
      </c>
      <c r="AQ10" s="9">
        <v>1091913031.7071741</v>
      </c>
      <c r="AR10" s="9">
        <v>661859348.84898901</v>
      </c>
      <c r="AS10" s="9">
        <v>34670658.079932101</v>
      </c>
      <c r="AT10" s="9">
        <v>170558589.80914399</v>
      </c>
      <c r="AU10" s="9">
        <v>530062847.5088163</v>
      </c>
      <c r="AV10" s="9">
        <v>134335093.4297238</v>
      </c>
      <c r="AW10" s="9">
        <v>69791846.089898497</v>
      </c>
      <c r="AX10" s="9">
        <v>1488771712.1386096</v>
      </c>
      <c r="AY10" s="9">
        <v>267382793.34975499</v>
      </c>
      <c r="AZ10" s="9">
        <v>9595031.4399937</v>
      </c>
      <c r="BA10" s="19">
        <v>11892904237.573973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6976689055.8119555</v>
      </c>
      <c r="BU10" s="9">
        <v>15013718.419980301</v>
      </c>
      <c r="BV10" s="9">
        <v>95330109.01962617</v>
      </c>
      <c r="BW10" s="9">
        <v>93508953.569721505</v>
      </c>
      <c r="BX10" s="9">
        <v>386158867.78991699</v>
      </c>
      <c r="BY10" s="9">
        <v>1144876999.3567863</v>
      </c>
      <c r="BZ10" s="9">
        <v>679399293.46892416</v>
      </c>
      <c r="CA10" s="9">
        <v>34670650.459932104</v>
      </c>
      <c r="CB10" s="9">
        <v>176995530.35903198</v>
      </c>
      <c r="CC10" s="9">
        <v>533498121.90872639</v>
      </c>
      <c r="CD10" s="9">
        <v>134504627.409724</v>
      </c>
      <c r="CE10" s="9">
        <v>69886947.879898593</v>
      </c>
      <c r="CF10" s="9">
        <v>1530362743.6685317</v>
      </c>
      <c r="CG10" s="9">
        <v>270621130.05975127</v>
      </c>
      <c r="CH10" s="9">
        <v>9595031.4399937</v>
      </c>
      <c r="CI10" s="19">
        <v>12151111780.622498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995447856.27690005</v>
      </c>
      <c r="AM11" s="9">
        <v>60904.71</v>
      </c>
      <c r="AN11" s="9">
        <v>2133844.64</v>
      </c>
      <c r="AO11" s="9">
        <v>718230.19</v>
      </c>
      <c r="AP11" s="9">
        <v>416002.99</v>
      </c>
      <c r="AQ11" s="9">
        <v>169038085.69729999</v>
      </c>
      <c r="AR11" s="9">
        <v>8844351.5399999991</v>
      </c>
      <c r="AS11" s="9">
        <v>60844.61</v>
      </c>
      <c r="AT11" s="9">
        <v>163930.65</v>
      </c>
      <c r="AU11" s="9">
        <v>9245138.1400000006</v>
      </c>
      <c r="AV11" s="9">
        <v>52744.800000000003</v>
      </c>
      <c r="AW11" s="9">
        <v>20738.189999999999</v>
      </c>
      <c r="AX11" s="9">
        <v>912824.99</v>
      </c>
      <c r="AY11" s="9">
        <v>374684684.162</v>
      </c>
      <c r="AZ11" s="9">
        <v>0</v>
      </c>
      <c r="BA11" s="19">
        <v>1561800181.5862002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995447856.27690005</v>
      </c>
      <c r="BU11" s="9">
        <v>60904.71</v>
      </c>
      <c r="BV11" s="9">
        <v>2133844.64</v>
      </c>
      <c r="BW11" s="9">
        <v>718230.19</v>
      </c>
      <c r="BX11" s="9">
        <v>416002.99</v>
      </c>
      <c r="BY11" s="9">
        <v>169038085.69729999</v>
      </c>
      <c r="BZ11" s="9">
        <v>8844351.5399999991</v>
      </c>
      <c r="CA11" s="9">
        <v>60844.61</v>
      </c>
      <c r="CB11" s="9">
        <v>163930.65</v>
      </c>
      <c r="CC11" s="9">
        <v>9245138.1400000006</v>
      </c>
      <c r="CD11" s="9">
        <v>52744.800000000003</v>
      </c>
      <c r="CE11" s="9">
        <v>20738.189999999999</v>
      </c>
      <c r="CF11" s="9">
        <v>912824.99</v>
      </c>
      <c r="CG11" s="9">
        <v>374684684.162</v>
      </c>
      <c r="CH11" s="9">
        <v>0</v>
      </c>
      <c r="CI11" s="19">
        <v>1561800181.5862002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6260616.21</v>
      </c>
      <c r="V13" s="9">
        <v>0</v>
      </c>
      <c r="W13" s="9">
        <v>88476.74</v>
      </c>
      <c r="X13" s="9">
        <v>6936.04</v>
      </c>
      <c r="Y13" s="9">
        <v>0</v>
      </c>
      <c r="Z13" s="9">
        <v>443074.55</v>
      </c>
      <c r="AA13" s="9">
        <v>0</v>
      </c>
      <c r="AB13" s="9">
        <v>0</v>
      </c>
      <c r="AC13" s="9">
        <v>-1334.5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6797769.04</v>
      </c>
      <c r="AL13" s="9">
        <v>2215299564.0099998</v>
      </c>
      <c r="AM13" s="9">
        <v>8442992.5099999998</v>
      </c>
      <c r="AN13" s="9">
        <v>58214197.020000003</v>
      </c>
      <c r="AO13" s="9">
        <v>35149388.770000003</v>
      </c>
      <c r="AP13" s="9">
        <v>87986919.140000001</v>
      </c>
      <c r="AQ13" s="9">
        <v>385017106.69</v>
      </c>
      <c r="AR13" s="9">
        <v>65219695.370000005</v>
      </c>
      <c r="AS13" s="9">
        <v>6797313.7700000005</v>
      </c>
      <c r="AT13" s="9">
        <v>7489055.2199999997</v>
      </c>
      <c r="AU13" s="9">
        <v>78659296.99000001</v>
      </c>
      <c r="AV13" s="9">
        <v>55449044.00999999</v>
      </c>
      <c r="AW13" s="9">
        <v>595178.93999999994</v>
      </c>
      <c r="AX13" s="9">
        <v>295983781.43000001</v>
      </c>
      <c r="AY13" s="9">
        <v>166216.66999999998</v>
      </c>
      <c r="AZ13" s="9">
        <v>6590522.0599999996</v>
      </c>
      <c r="BA13" s="19">
        <v>3307060272.5999999</v>
      </c>
      <c r="BC13" s="9">
        <v>1506578.56</v>
      </c>
      <c r="BD13" s="9">
        <v>0</v>
      </c>
      <c r="BE13" s="9">
        <v>0</v>
      </c>
      <c r="BF13" s="9">
        <v>0</v>
      </c>
      <c r="BG13" s="9">
        <v>0</v>
      </c>
      <c r="BH13" s="9">
        <v>119762.16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1626340.72</v>
      </c>
      <c r="BT13" s="9">
        <v>2223066758.7799997</v>
      </c>
      <c r="BU13" s="9">
        <v>8442992.5099999998</v>
      </c>
      <c r="BV13" s="9">
        <v>58302673.760000005</v>
      </c>
      <c r="BW13" s="9">
        <v>35156324.810000002</v>
      </c>
      <c r="BX13" s="9">
        <v>87986919.140000001</v>
      </c>
      <c r="BY13" s="9">
        <v>385579943.40000004</v>
      </c>
      <c r="BZ13" s="9">
        <v>65219695.370000005</v>
      </c>
      <c r="CA13" s="9">
        <v>6797313.7700000005</v>
      </c>
      <c r="CB13" s="9">
        <v>7487720.7199999997</v>
      </c>
      <c r="CC13" s="9">
        <v>78659296.99000001</v>
      </c>
      <c r="CD13" s="9">
        <v>55449044.00999999</v>
      </c>
      <c r="CE13" s="9">
        <v>595178.93999999994</v>
      </c>
      <c r="CF13" s="9">
        <v>295983781.43000001</v>
      </c>
      <c r="CG13" s="9">
        <v>166216.66999999998</v>
      </c>
      <c r="CH13" s="9">
        <v>6590522.0599999996</v>
      </c>
      <c r="CI13" s="19">
        <v>3315484382.3600001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7153535.4500000002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7153535.4500000002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7207683203.4920454</v>
      </c>
      <c r="AM14" s="9">
        <v>9885301.4699999895</v>
      </c>
      <c r="AN14" s="9">
        <v>27651657.769999996</v>
      </c>
      <c r="AO14" s="9">
        <v>14708675.54000001</v>
      </c>
      <c r="AP14" s="9">
        <v>62739882.080000006</v>
      </c>
      <c r="AQ14" s="9">
        <v>1098743688.090004</v>
      </c>
      <c r="AR14" s="9">
        <v>588763295.45999837</v>
      </c>
      <c r="AS14" s="9">
        <v>2729097.02</v>
      </c>
      <c r="AT14" s="9">
        <v>279475442.7199986</v>
      </c>
      <c r="AU14" s="9">
        <v>133335133.76000242</v>
      </c>
      <c r="AV14" s="9">
        <v>47286644.289999984</v>
      </c>
      <c r="AW14" s="9">
        <v>2548741.7199999997</v>
      </c>
      <c r="AX14" s="9">
        <v>351704271.12999994</v>
      </c>
      <c r="AY14" s="9">
        <v>2038330.2999999998</v>
      </c>
      <c r="AZ14" s="9">
        <v>1301129.93</v>
      </c>
      <c r="BA14" s="19">
        <v>9830594494.772049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7214836738.9420452</v>
      </c>
      <c r="BU14" s="9">
        <v>9885301.4699999895</v>
      </c>
      <c r="BV14" s="9">
        <v>27651657.769999996</v>
      </c>
      <c r="BW14" s="9">
        <v>14708675.54000001</v>
      </c>
      <c r="BX14" s="9">
        <v>62739882.080000006</v>
      </c>
      <c r="BY14" s="9">
        <v>1098743688.090004</v>
      </c>
      <c r="BZ14" s="9">
        <v>588763295.45999837</v>
      </c>
      <c r="CA14" s="9">
        <v>2729097.02</v>
      </c>
      <c r="CB14" s="9">
        <v>279475442.7199986</v>
      </c>
      <c r="CC14" s="9">
        <v>133335133.76000242</v>
      </c>
      <c r="CD14" s="9">
        <v>47286644.289999984</v>
      </c>
      <c r="CE14" s="9">
        <v>2548741.7199999997</v>
      </c>
      <c r="CF14" s="9">
        <v>351704271.12999994</v>
      </c>
      <c r="CG14" s="9">
        <v>2038330.2999999998</v>
      </c>
      <c r="CH14" s="9">
        <v>1301129.93</v>
      </c>
      <c r="CI14" s="19">
        <v>9837748030.2220497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3180735.44</v>
      </c>
      <c r="AM17" s="9">
        <v>0</v>
      </c>
      <c r="AN17" s="9">
        <v>25692.45</v>
      </c>
      <c r="AO17" s="9">
        <v>3288.43</v>
      </c>
      <c r="AP17" s="9">
        <v>0</v>
      </c>
      <c r="AQ17" s="9">
        <v>566715.13</v>
      </c>
      <c r="AR17" s="9">
        <v>1188311.6200000001</v>
      </c>
      <c r="AS17" s="9">
        <v>11915.72</v>
      </c>
      <c r="AT17" s="9">
        <v>-20223.23</v>
      </c>
      <c r="AU17" s="9">
        <v>32050.09</v>
      </c>
      <c r="AV17" s="9">
        <v>-43335.09</v>
      </c>
      <c r="AW17" s="9">
        <v>75169.850000000006</v>
      </c>
      <c r="AX17" s="9">
        <v>2771824.34</v>
      </c>
      <c r="AY17" s="9">
        <v>490538.49</v>
      </c>
      <c r="AZ17" s="9">
        <v>112039.7</v>
      </c>
      <c r="BA17" s="19">
        <v>8394722.9399999995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3180735.44</v>
      </c>
      <c r="BU17" s="9">
        <v>0</v>
      </c>
      <c r="BV17" s="9">
        <v>25692.45</v>
      </c>
      <c r="BW17" s="9">
        <v>3288.43</v>
      </c>
      <c r="BX17" s="9">
        <v>0</v>
      </c>
      <c r="BY17" s="9">
        <v>566715.13</v>
      </c>
      <c r="BZ17" s="9">
        <v>1188311.6200000001</v>
      </c>
      <c r="CA17" s="9">
        <v>11915.72</v>
      </c>
      <c r="CB17" s="9">
        <v>-20223.23</v>
      </c>
      <c r="CC17" s="9">
        <v>32050.09</v>
      </c>
      <c r="CD17" s="9">
        <v>-43335.09</v>
      </c>
      <c r="CE17" s="9">
        <v>75169.850000000006</v>
      </c>
      <c r="CF17" s="9">
        <v>2771824.34</v>
      </c>
      <c r="CG17" s="9">
        <v>490538.49</v>
      </c>
      <c r="CH17" s="9">
        <v>112039.7</v>
      </c>
      <c r="CI17" s="19">
        <v>8394722.9399999995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2068.9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2068.9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2068.9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2068.9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1450941132.27</v>
      </c>
      <c r="AM20" s="9">
        <v>0</v>
      </c>
      <c r="AN20" s="9">
        <v>23640137.18</v>
      </c>
      <c r="AO20" s="9">
        <v>7095730.0099999998</v>
      </c>
      <c r="AP20" s="9">
        <v>6278969.8699999992</v>
      </c>
      <c r="AQ20" s="9">
        <v>408394875.64999998</v>
      </c>
      <c r="AR20" s="9">
        <v>67233954.710000008</v>
      </c>
      <c r="AS20" s="9">
        <v>-37912.559999999998</v>
      </c>
      <c r="AT20" s="9">
        <v>3292940.2800000003</v>
      </c>
      <c r="AU20" s="9">
        <v>15791497.73</v>
      </c>
      <c r="AV20" s="9">
        <v>1685053.29</v>
      </c>
      <c r="AW20" s="9">
        <v>182014.2</v>
      </c>
      <c r="AX20" s="9">
        <v>73854232.439999998</v>
      </c>
      <c r="AY20" s="9">
        <v>0</v>
      </c>
      <c r="AZ20" s="9">
        <v>0</v>
      </c>
      <c r="BA20" s="19">
        <v>2058352625.0700002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1450941132.27</v>
      </c>
      <c r="BU20" s="9">
        <v>0</v>
      </c>
      <c r="BV20" s="9">
        <v>23640137.18</v>
      </c>
      <c r="BW20" s="9">
        <v>7095730.0099999998</v>
      </c>
      <c r="BX20" s="9">
        <v>6278969.8699999992</v>
      </c>
      <c r="BY20" s="9">
        <v>408394875.64999998</v>
      </c>
      <c r="BZ20" s="9">
        <v>67233954.710000008</v>
      </c>
      <c r="CA20" s="9">
        <v>-37912.559999999998</v>
      </c>
      <c r="CB20" s="9">
        <v>3292940.2800000003</v>
      </c>
      <c r="CC20" s="9">
        <v>15791497.73</v>
      </c>
      <c r="CD20" s="9">
        <v>1685053.29</v>
      </c>
      <c r="CE20" s="9">
        <v>182014.2</v>
      </c>
      <c r="CF20" s="9">
        <v>73854232.439999998</v>
      </c>
      <c r="CG20" s="9">
        <v>0</v>
      </c>
      <c r="CH20" s="9">
        <v>0</v>
      </c>
      <c r="CI20" s="19">
        <v>2058352625.0700002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204818812.34999999</v>
      </c>
      <c r="AM21" s="9">
        <v>0</v>
      </c>
      <c r="AN21" s="9">
        <v>6788674.2599999998</v>
      </c>
      <c r="AO21" s="9">
        <v>7499299.1799999997</v>
      </c>
      <c r="AP21" s="9">
        <v>5198224.8</v>
      </c>
      <c r="AQ21" s="9">
        <v>36926505.240000002</v>
      </c>
      <c r="AR21" s="9">
        <v>11124210.939999999</v>
      </c>
      <c r="AS21" s="9">
        <v>1186323.07</v>
      </c>
      <c r="AT21" s="9">
        <v>78800.92</v>
      </c>
      <c r="AU21" s="9">
        <v>458011.14</v>
      </c>
      <c r="AV21" s="9">
        <v>412134.03</v>
      </c>
      <c r="AW21" s="9">
        <v>66665.05</v>
      </c>
      <c r="AX21" s="9">
        <v>471324.74</v>
      </c>
      <c r="AY21" s="9">
        <v>160076.21</v>
      </c>
      <c r="AZ21" s="9">
        <v>0</v>
      </c>
      <c r="BA21" s="19">
        <v>275189061.93000001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204818812.34999999</v>
      </c>
      <c r="BU21" s="9">
        <v>0</v>
      </c>
      <c r="BV21" s="9">
        <v>6788674.2599999998</v>
      </c>
      <c r="BW21" s="9">
        <v>7499299.1799999997</v>
      </c>
      <c r="BX21" s="9">
        <v>5198224.8</v>
      </c>
      <c r="BY21" s="9">
        <v>36926505.240000002</v>
      </c>
      <c r="BZ21" s="9">
        <v>11124210.939999999</v>
      </c>
      <c r="CA21" s="9">
        <v>1186323.07</v>
      </c>
      <c r="CB21" s="9">
        <v>78800.92</v>
      </c>
      <c r="CC21" s="9">
        <v>458011.14</v>
      </c>
      <c r="CD21" s="9">
        <v>412134.03</v>
      </c>
      <c r="CE21" s="9">
        <v>66665.05</v>
      </c>
      <c r="CF21" s="9">
        <v>471324.74</v>
      </c>
      <c r="CG21" s="9">
        <v>160076.21</v>
      </c>
      <c r="CH21" s="9">
        <v>0</v>
      </c>
      <c r="CI21" s="19">
        <v>275189061.93000001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718432.47</v>
      </c>
      <c r="E22" s="9">
        <v>0</v>
      </c>
      <c r="F22" s="9">
        <v>0</v>
      </c>
      <c r="G22" s="9">
        <v>0</v>
      </c>
      <c r="H22" s="9">
        <v>0</v>
      </c>
      <c r="I22" s="9">
        <v>341289.46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1059721.93</v>
      </c>
      <c r="U22" s="9">
        <v>214811938.53000337</v>
      </c>
      <c r="V22" s="9">
        <v>10605.76</v>
      </c>
      <c r="W22" s="9">
        <v>127353.2</v>
      </c>
      <c r="X22" s="9">
        <v>5848061.5099999998</v>
      </c>
      <c r="Y22" s="9">
        <v>222421.65</v>
      </c>
      <c r="Z22" s="9">
        <v>11053091.35</v>
      </c>
      <c r="AA22" s="9">
        <v>11655501.17</v>
      </c>
      <c r="AB22" s="9">
        <v>0</v>
      </c>
      <c r="AC22" s="9">
        <v>0</v>
      </c>
      <c r="AD22" s="9">
        <v>932856.34</v>
      </c>
      <c r="AE22" s="9">
        <v>-97799.679999999993</v>
      </c>
      <c r="AF22" s="9">
        <v>7440</v>
      </c>
      <c r="AG22" s="9">
        <v>672193.43</v>
      </c>
      <c r="AH22" s="9">
        <v>1742924.9</v>
      </c>
      <c r="AI22" s="9">
        <v>158812.34</v>
      </c>
      <c r="AJ22" s="19">
        <v>247145400.50000334</v>
      </c>
      <c r="AL22" s="9">
        <v>6060703456.3699999</v>
      </c>
      <c r="AM22" s="9">
        <v>910119.38</v>
      </c>
      <c r="AN22" s="9">
        <v>217234897.27000001</v>
      </c>
      <c r="AO22" s="9">
        <v>108909047.19</v>
      </c>
      <c r="AP22" s="9">
        <v>372031858.66000003</v>
      </c>
      <c r="AQ22" s="9">
        <v>1053412219.04</v>
      </c>
      <c r="AR22" s="9">
        <v>872215781.75999999</v>
      </c>
      <c r="AS22" s="9">
        <v>15275422.640000001</v>
      </c>
      <c r="AT22" s="9">
        <v>1556118662.29</v>
      </c>
      <c r="AU22" s="9">
        <v>297952087.20999998</v>
      </c>
      <c r="AV22" s="9">
        <v>4228229.0599999996</v>
      </c>
      <c r="AW22" s="9">
        <v>15226152.210000001</v>
      </c>
      <c r="AX22" s="9">
        <v>1280374642.5699999</v>
      </c>
      <c r="AY22" s="9">
        <v>41403970.109999999</v>
      </c>
      <c r="AZ22" s="9">
        <v>10228752.710000001</v>
      </c>
      <c r="BA22" s="19">
        <v>11906225298.469995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6276233827.3700037</v>
      </c>
      <c r="BU22" s="9">
        <v>920725.14</v>
      </c>
      <c r="BV22" s="9">
        <v>217362250.47</v>
      </c>
      <c r="BW22" s="9">
        <v>114757108.7</v>
      </c>
      <c r="BX22" s="9">
        <v>372254280.31</v>
      </c>
      <c r="BY22" s="9">
        <v>1064806599.8499999</v>
      </c>
      <c r="BZ22" s="9">
        <v>883871282.92999995</v>
      </c>
      <c r="CA22" s="9">
        <v>15275422.640000001</v>
      </c>
      <c r="CB22" s="9">
        <v>1556118662.29</v>
      </c>
      <c r="CC22" s="9">
        <v>298884943.54999995</v>
      </c>
      <c r="CD22" s="9">
        <v>4130429.3799999994</v>
      </c>
      <c r="CE22" s="9">
        <v>15233592.210000001</v>
      </c>
      <c r="CF22" s="9">
        <v>1281046836</v>
      </c>
      <c r="CG22" s="9">
        <v>43146895.009999998</v>
      </c>
      <c r="CH22" s="9">
        <v>10387565.050000001</v>
      </c>
      <c r="CI22" s="19">
        <v>12154430420.900002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1330760.1200000001</v>
      </c>
      <c r="E23" s="9">
        <v>33010.18</v>
      </c>
      <c r="F23" s="9">
        <v>-2365.63</v>
      </c>
      <c r="G23" s="9">
        <v>0</v>
      </c>
      <c r="H23" s="9">
        <v>0</v>
      </c>
      <c r="I23" s="9">
        <v>209040.72</v>
      </c>
      <c r="J23" s="9">
        <v>9727.81</v>
      </c>
      <c r="K23" s="9">
        <v>0</v>
      </c>
      <c r="L23" s="9">
        <v>0</v>
      </c>
      <c r="M23" s="9">
        <v>0</v>
      </c>
      <c r="N23" s="9">
        <v>121.64</v>
      </c>
      <c r="O23" s="9">
        <v>0</v>
      </c>
      <c r="P23" s="9">
        <v>-49417.66</v>
      </c>
      <c r="Q23" s="9">
        <v>0</v>
      </c>
      <c r="R23" s="9">
        <v>0</v>
      </c>
      <c r="S23" s="19">
        <v>1530877.1800000002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4536741135.2699966</v>
      </c>
      <c r="AM23" s="9">
        <v>28176170.300000008</v>
      </c>
      <c r="AN23" s="9">
        <v>154339827.51999986</v>
      </c>
      <c r="AO23" s="9">
        <v>109670608.02000001</v>
      </c>
      <c r="AP23" s="9">
        <v>100191552.02999997</v>
      </c>
      <c r="AQ23" s="9">
        <v>786142742.69000614</v>
      </c>
      <c r="AR23" s="9">
        <v>936991033.50999868</v>
      </c>
      <c r="AS23" s="9">
        <v>32881215.400000002</v>
      </c>
      <c r="AT23" s="9">
        <v>19425219.739999998</v>
      </c>
      <c r="AU23" s="9">
        <v>287840012.55999994</v>
      </c>
      <c r="AV23" s="9">
        <v>6042423.3399999971</v>
      </c>
      <c r="AW23" s="9">
        <v>40255553.399999984</v>
      </c>
      <c r="AX23" s="9">
        <v>1368990065.2999992</v>
      </c>
      <c r="AY23" s="9">
        <v>17882279.560000002</v>
      </c>
      <c r="AZ23" s="9">
        <v>19623511.18</v>
      </c>
      <c r="BA23" s="19">
        <v>8445193349.8200006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4538071895.3899965</v>
      </c>
      <c r="BU23" s="9">
        <v>28209180.480000008</v>
      </c>
      <c r="BV23" s="9">
        <v>154337461.88999987</v>
      </c>
      <c r="BW23" s="9">
        <v>109670608.02000001</v>
      </c>
      <c r="BX23" s="9">
        <v>100191552.02999997</v>
      </c>
      <c r="BY23" s="9">
        <v>786351783.41000617</v>
      </c>
      <c r="BZ23" s="9">
        <v>937000761.31999862</v>
      </c>
      <c r="CA23" s="9">
        <v>32881215.400000002</v>
      </c>
      <c r="CB23" s="9">
        <v>19425219.739999998</v>
      </c>
      <c r="CC23" s="9">
        <v>287840012.55999994</v>
      </c>
      <c r="CD23" s="9">
        <v>6042544.9799999967</v>
      </c>
      <c r="CE23" s="9">
        <v>40255553.399999984</v>
      </c>
      <c r="CF23" s="9">
        <v>1368940647.6399992</v>
      </c>
      <c r="CG23" s="9">
        <v>17882279.560000002</v>
      </c>
      <c r="CH23" s="9">
        <v>19623511.18</v>
      </c>
      <c r="CI23" s="19">
        <v>8446724227.000001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20812.12</v>
      </c>
      <c r="E24" s="9">
        <v>0</v>
      </c>
      <c r="F24" s="9">
        <v>0</v>
      </c>
      <c r="G24" s="9">
        <v>0</v>
      </c>
      <c r="H24" s="9">
        <v>0</v>
      </c>
      <c r="I24" s="9">
        <v>5301.26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26113.379999999997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640755077.29998398</v>
      </c>
      <c r="AM24" s="9">
        <v>0</v>
      </c>
      <c r="AN24" s="9">
        <v>10992293.1</v>
      </c>
      <c r="AO24" s="9">
        <v>5061159.5199999996</v>
      </c>
      <c r="AP24" s="9">
        <v>26989574.850000001</v>
      </c>
      <c r="AQ24" s="9">
        <v>124491585.25</v>
      </c>
      <c r="AR24" s="9">
        <v>12045325.25</v>
      </c>
      <c r="AS24" s="9">
        <v>105507.18</v>
      </c>
      <c r="AT24" s="9">
        <v>60352046.819999702</v>
      </c>
      <c r="AU24" s="9">
        <v>3148802.8</v>
      </c>
      <c r="AV24" s="9">
        <v>233475.39</v>
      </c>
      <c r="AW24" s="9">
        <v>9159932.3100000098</v>
      </c>
      <c r="AX24" s="9">
        <v>9514899.0199999996</v>
      </c>
      <c r="AY24" s="9">
        <v>626444.39</v>
      </c>
      <c r="AZ24" s="9">
        <v>13614746.52</v>
      </c>
      <c r="BA24" s="19">
        <v>917090869.6999836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640775889.41998398</v>
      </c>
      <c r="BU24" s="9">
        <v>0</v>
      </c>
      <c r="BV24" s="9">
        <v>10992293.1</v>
      </c>
      <c r="BW24" s="9">
        <v>5061159.5199999996</v>
      </c>
      <c r="BX24" s="9">
        <v>26989574.850000001</v>
      </c>
      <c r="BY24" s="9">
        <v>124496886.51000001</v>
      </c>
      <c r="BZ24" s="9">
        <v>12045325.25</v>
      </c>
      <c r="CA24" s="9">
        <v>105507.18</v>
      </c>
      <c r="CB24" s="9">
        <v>60352046.819999702</v>
      </c>
      <c r="CC24" s="9">
        <v>3148802.8</v>
      </c>
      <c r="CD24" s="9">
        <v>233475.39</v>
      </c>
      <c r="CE24" s="9">
        <v>9159932.3100000098</v>
      </c>
      <c r="CF24" s="9">
        <v>9514899.0199999996</v>
      </c>
      <c r="CG24" s="9">
        <v>626444.39</v>
      </c>
      <c r="CH24" s="9">
        <v>13614746.52</v>
      </c>
      <c r="CI24" s="19">
        <v>917116983.07998359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1112357516.3000965</v>
      </c>
      <c r="AM25" s="9">
        <v>6164670.9000000004</v>
      </c>
      <c r="AN25" s="9">
        <v>28765588.949999992</v>
      </c>
      <c r="AO25" s="9">
        <v>24924323.840000004</v>
      </c>
      <c r="AP25" s="9">
        <v>101450078.51000001</v>
      </c>
      <c r="AQ25" s="9">
        <v>141113376.43390399</v>
      </c>
      <c r="AR25" s="9">
        <v>247769051.62000006</v>
      </c>
      <c r="AS25" s="9">
        <v>8593978.9600000009</v>
      </c>
      <c r="AT25" s="9">
        <v>5986382.870000002</v>
      </c>
      <c r="AU25" s="9">
        <v>136983676.85999998</v>
      </c>
      <c r="AV25" s="9">
        <v>1775383.0699999998</v>
      </c>
      <c r="AW25" s="9">
        <v>11960551.52</v>
      </c>
      <c r="AX25" s="9">
        <v>505487972.15600002</v>
      </c>
      <c r="AY25" s="9">
        <v>5117820.49</v>
      </c>
      <c r="AZ25" s="9">
        <v>64281344.830000006</v>
      </c>
      <c r="BA25" s="19">
        <v>2402731717.3099999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1112357516.3000965</v>
      </c>
      <c r="BU25" s="9">
        <v>6164670.9000000004</v>
      </c>
      <c r="BV25" s="9">
        <v>28765588.949999992</v>
      </c>
      <c r="BW25" s="9">
        <v>24924323.840000004</v>
      </c>
      <c r="BX25" s="9">
        <v>101450078.51000001</v>
      </c>
      <c r="BY25" s="9">
        <v>141113376.43390399</v>
      </c>
      <c r="BZ25" s="9">
        <v>247769051.62000006</v>
      </c>
      <c r="CA25" s="9">
        <v>8593978.9600000009</v>
      </c>
      <c r="CB25" s="9">
        <v>5986382.870000002</v>
      </c>
      <c r="CC25" s="9">
        <v>136983676.85999998</v>
      </c>
      <c r="CD25" s="9">
        <v>1775383.0699999998</v>
      </c>
      <c r="CE25" s="9">
        <v>11960551.52</v>
      </c>
      <c r="CF25" s="9">
        <v>505487972.15600002</v>
      </c>
      <c r="CG25" s="9">
        <v>5117820.49</v>
      </c>
      <c r="CH25" s="9">
        <v>64281344.830000006</v>
      </c>
      <c r="CI25" s="19">
        <v>2402731717.3099999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960368212.02859342</v>
      </c>
      <c r="AM26" s="9">
        <v>0</v>
      </c>
      <c r="AN26" s="9">
        <v>2120958.07877769</v>
      </c>
      <c r="AO26" s="9">
        <v>277271.43334029999</v>
      </c>
      <c r="AP26" s="9">
        <v>3173142.5687659997</v>
      </c>
      <c r="AQ26" s="9">
        <v>204796884.19089159</v>
      </c>
      <c r="AR26" s="9">
        <v>63499380.064355798</v>
      </c>
      <c r="AS26" s="9">
        <v>113740.97179117</v>
      </c>
      <c r="AT26" s="9">
        <v>1339237.7792787</v>
      </c>
      <c r="AU26" s="9">
        <v>5097105.1518841097</v>
      </c>
      <c r="AV26" s="9">
        <v>4236498.6037107604</v>
      </c>
      <c r="AW26" s="9">
        <v>423141.14561439003</v>
      </c>
      <c r="AX26" s="9">
        <v>12993643.562834</v>
      </c>
      <c r="AY26" s="9">
        <v>206576.41016190001</v>
      </c>
      <c r="AZ26" s="9">
        <v>0</v>
      </c>
      <c r="BA26" s="19">
        <v>1258645791.99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960368212.02859342</v>
      </c>
      <c r="BU26" s="9">
        <v>0</v>
      </c>
      <c r="BV26" s="9">
        <v>2120958.07877769</v>
      </c>
      <c r="BW26" s="9">
        <v>277271.43334029999</v>
      </c>
      <c r="BX26" s="9">
        <v>3173142.5687659997</v>
      </c>
      <c r="BY26" s="9">
        <v>204796884.19089159</v>
      </c>
      <c r="BZ26" s="9">
        <v>63499380.064355798</v>
      </c>
      <c r="CA26" s="9">
        <v>113740.97179117</v>
      </c>
      <c r="CB26" s="9">
        <v>1339237.7792787</v>
      </c>
      <c r="CC26" s="9">
        <v>5097105.1518841097</v>
      </c>
      <c r="CD26" s="9">
        <v>4236498.6037107604</v>
      </c>
      <c r="CE26" s="9">
        <v>423141.14561439003</v>
      </c>
      <c r="CF26" s="9">
        <v>12993643.562834</v>
      </c>
      <c r="CG26" s="9">
        <v>206576.41016190001</v>
      </c>
      <c r="CH26" s="9">
        <v>0</v>
      </c>
      <c r="CI26" s="19">
        <v>1258645791.99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3701414041.9096198</v>
      </c>
      <c r="AM27" s="9">
        <v>0</v>
      </c>
      <c r="AN27" s="9">
        <v>33952993.57</v>
      </c>
      <c r="AO27" s="9">
        <v>2863945.8</v>
      </c>
      <c r="AP27" s="9">
        <v>2891529.78</v>
      </c>
      <c r="AQ27" s="9">
        <v>780664160.84000194</v>
      </c>
      <c r="AR27" s="9">
        <v>35757886.350000001</v>
      </c>
      <c r="AS27" s="9">
        <v>17501.98</v>
      </c>
      <c r="AT27" s="9">
        <v>10199623.6</v>
      </c>
      <c r="AU27" s="9">
        <v>3711842.8199999901</v>
      </c>
      <c r="AV27" s="9">
        <v>131180.69999999899</v>
      </c>
      <c r="AW27" s="9">
        <v>49711.85</v>
      </c>
      <c r="AX27" s="9">
        <v>32598854.839999899</v>
      </c>
      <c r="AY27" s="9">
        <v>17452.259999999998</v>
      </c>
      <c r="AZ27" s="9">
        <v>128748.46</v>
      </c>
      <c r="BA27" s="19">
        <v>4604399474.7596226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3701414041.9096198</v>
      </c>
      <c r="BU27" s="9">
        <v>0</v>
      </c>
      <c r="BV27" s="9">
        <v>33952993.57</v>
      </c>
      <c r="BW27" s="9">
        <v>2863945.8</v>
      </c>
      <c r="BX27" s="9">
        <v>2891529.78</v>
      </c>
      <c r="BY27" s="9">
        <v>780664160.84000194</v>
      </c>
      <c r="BZ27" s="9">
        <v>35757886.350000001</v>
      </c>
      <c r="CA27" s="9">
        <v>17501.98</v>
      </c>
      <c r="CB27" s="9">
        <v>10199623.6</v>
      </c>
      <c r="CC27" s="9">
        <v>3711842.8199999901</v>
      </c>
      <c r="CD27" s="9">
        <v>131180.69999999899</v>
      </c>
      <c r="CE27" s="9">
        <v>49711.85</v>
      </c>
      <c r="CF27" s="9">
        <v>32598854.839999899</v>
      </c>
      <c r="CG27" s="9">
        <v>17452.259999999998</v>
      </c>
      <c r="CH27" s="9">
        <v>128748.46</v>
      </c>
      <c r="CI27" s="19">
        <v>4604399474.7596226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414676345.75999999</v>
      </c>
      <c r="AM28" s="9">
        <v>0</v>
      </c>
      <c r="AN28" s="9">
        <v>204532.94</v>
      </c>
      <c r="AO28" s="9">
        <v>0</v>
      </c>
      <c r="AP28" s="9">
        <v>0</v>
      </c>
      <c r="AQ28" s="9">
        <v>34438472.75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167331.78</v>
      </c>
      <c r="AZ28" s="9">
        <v>0</v>
      </c>
      <c r="BA28" s="19">
        <v>449486683.22999996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414676345.75999999</v>
      </c>
      <c r="BU28" s="9">
        <v>0</v>
      </c>
      <c r="BV28" s="9">
        <v>204532.94</v>
      </c>
      <c r="BW28" s="9">
        <v>0</v>
      </c>
      <c r="BX28" s="9">
        <v>0</v>
      </c>
      <c r="BY28" s="9">
        <v>34438472.75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167331.78</v>
      </c>
      <c r="CH28" s="9">
        <v>0</v>
      </c>
      <c r="CI28" s="19">
        <v>449486683.22999996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3508360596.7099414</v>
      </c>
      <c r="AM29" s="9">
        <v>0</v>
      </c>
      <c r="AN29" s="9">
        <v>19074209.730000012</v>
      </c>
      <c r="AO29" s="9">
        <v>5271717.7499999981</v>
      </c>
      <c r="AP29" s="9">
        <v>997098.54</v>
      </c>
      <c r="AQ29" s="9">
        <v>448690133.83000225</v>
      </c>
      <c r="AR29" s="9">
        <v>46849445.45000001</v>
      </c>
      <c r="AS29" s="9">
        <v>357995.76</v>
      </c>
      <c r="AT29" s="9">
        <v>10522132.730000002</v>
      </c>
      <c r="AU29" s="9">
        <v>20091909.539999999</v>
      </c>
      <c r="AV29" s="9">
        <v>934509.56999999972</v>
      </c>
      <c r="AW29" s="9">
        <v>315514.62</v>
      </c>
      <c r="AX29" s="9">
        <v>107038543.32999985</v>
      </c>
      <c r="AY29" s="9">
        <v>1131642.46</v>
      </c>
      <c r="AZ29" s="9">
        <v>0</v>
      </c>
      <c r="BA29" s="19">
        <v>4169635450.0199437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3508360596.7099414</v>
      </c>
      <c r="BU29" s="9">
        <v>0</v>
      </c>
      <c r="BV29" s="9">
        <v>19074209.730000012</v>
      </c>
      <c r="BW29" s="9">
        <v>5271717.7499999981</v>
      </c>
      <c r="BX29" s="9">
        <v>997098.54</v>
      </c>
      <c r="BY29" s="9">
        <v>448690133.83000225</v>
      </c>
      <c r="BZ29" s="9">
        <v>46849445.45000001</v>
      </c>
      <c r="CA29" s="9">
        <v>357995.76</v>
      </c>
      <c r="CB29" s="9">
        <v>10522132.730000002</v>
      </c>
      <c r="CC29" s="9">
        <v>20091909.539999999</v>
      </c>
      <c r="CD29" s="9">
        <v>934509.56999999972</v>
      </c>
      <c r="CE29" s="9">
        <v>315514.62</v>
      </c>
      <c r="CF29" s="9">
        <v>107038543.32999985</v>
      </c>
      <c r="CG29" s="9">
        <v>1131642.46</v>
      </c>
      <c r="CH29" s="9">
        <v>0</v>
      </c>
      <c r="CI29" s="19">
        <v>4169635450.0199437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121127780.73000002</v>
      </c>
      <c r="AM30" s="9">
        <v>0</v>
      </c>
      <c r="AN30" s="9">
        <v>509523.25</v>
      </c>
      <c r="AO30" s="9">
        <v>93172.67</v>
      </c>
      <c r="AP30" s="9">
        <v>22049.93</v>
      </c>
      <c r="AQ30" s="9">
        <v>10373400.949999999</v>
      </c>
      <c r="AR30" s="9">
        <v>224805.57</v>
      </c>
      <c r="AS30" s="9">
        <v>0</v>
      </c>
      <c r="AT30" s="9">
        <v>8556984.4800000004</v>
      </c>
      <c r="AU30" s="9">
        <v>145774.70000000001</v>
      </c>
      <c r="AV30" s="9">
        <v>3539.34</v>
      </c>
      <c r="AW30" s="9">
        <v>0</v>
      </c>
      <c r="AX30" s="9">
        <v>576693.19999999995</v>
      </c>
      <c r="AY30" s="9">
        <v>0</v>
      </c>
      <c r="AZ30" s="9">
        <v>0</v>
      </c>
      <c r="BA30" s="19">
        <v>141633724.81999999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121127780.73000002</v>
      </c>
      <c r="BU30" s="9">
        <v>0</v>
      </c>
      <c r="BV30" s="9">
        <v>509523.25</v>
      </c>
      <c r="BW30" s="9">
        <v>93172.67</v>
      </c>
      <c r="BX30" s="9">
        <v>22049.93</v>
      </c>
      <c r="BY30" s="9">
        <v>10373400.949999999</v>
      </c>
      <c r="BZ30" s="9">
        <v>224805.57</v>
      </c>
      <c r="CA30" s="9">
        <v>0</v>
      </c>
      <c r="CB30" s="9">
        <v>8556984.4800000004</v>
      </c>
      <c r="CC30" s="9">
        <v>145774.70000000001</v>
      </c>
      <c r="CD30" s="9">
        <v>3539.34</v>
      </c>
      <c r="CE30" s="9">
        <v>0</v>
      </c>
      <c r="CF30" s="9">
        <v>576693.19999999995</v>
      </c>
      <c r="CG30" s="9">
        <v>0</v>
      </c>
      <c r="CH30" s="9">
        <v>0</v>
      </c>
      <c r="CI30" s="19">
        <v>141633724.81999999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3442412.07</v>
      </c>
      <c r="E31" s="9">
        <v>0</v>
      </c>
      <c r="F31" s="9">
        <v>0</v>
      </c>
      <c r="G31" s="9">
        <v>0</v>
      </c>
      <c r="H31" s="9">
        <v>0</v>
      </c>
      <c r="I31" s="9">
        <v>424762.97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3867175.04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7661424304.6500053</v>
      </c>
      <c r="AM31" s="9">
        <v>82929871.969999999</v>
      </c>
      <c r="AN31" s="9">
        <v>301108099.38999999</v>
      </c>
      <c r="AO31" s="9">
        <v>170069934.44999999</v>
      </c>
      <c r="AP31" s="9">
        <v>21075101.699999999</v>
      </c>
      <c r="AQ31" s="9">
        <v>707954303.63</v>
      </c>
      <c r="AR31" s="9">
        <v>212352277.13999999</v>
      </c>
      <c r="AS31" s="9">
        <v>3115612.09</v>
      </c>
      <c r="AT31" s="9">
        <v>82530083.819999993</v>
      </c>
      <c r="AU31" s="9">
        <v>47507000.960000001</v>
      </c>
      <c r="AV31" s="9">
        <v>612456.75</v>
      </c>
      <c r="AW31" s="9">
        <v>3537333.97</v>
      </c>
      <c r="AX31" s="9">
        <v>388136226.38</v>
      </c>
      <c r="AY31" s="9">
        <v>0</v>
      </c>
      <c r="AZ31" s="9">
        <v>0</v>
      </c>
      <c r="BA31" s="19">
        <v>9682352606.9000015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7664866716.720005</v>
      </c>
      <c r="BU31" s="9">
        <v>82929871.969999999</v>
      </c>
      <c r="BV31" s="9">
        <v>301108099.38999999</v>
      </c>
      <c r="BW31" s="9">
        <v>170069934.44999999</v>
      </c>
      <c r="BX31" s="9">
        <v>21075101.699999999</v>
      </c>
      <c r="BY31" s="9">
        <v>708379066.60000002</v>
      </c>
      <c r="BZ31" s="9">
        <v>212352277.13999999</v>
      </c>
      <c r="CA31" s="9">
        <v>3115612.09</v>
      </c>
      <c r="CB31" s="9">
        <v>82530083.819999993</v>
      </c>
      <c r="CC31" s="9">
        <v>47507000.960000001</v>
      </c>
      <c r="CD31" s="9">
        <v>612456.75</v>
      </c>
      <c r="CE31" s="9">
        <v>3537333.97</v>
      </c>
      <c r="CF31" s="9">
        <v>388136226.38</v>
      </c>
      <c r="CG31" s="9">
        <v>0</v>
      </c>
      <c r="CH31" s="9">
        <v>0</v>
      </c>
      <c r="CI31" s="19">
        <v>9686219781.9400024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1913306397.399946</v>
      </c>
      <c r="AM32" s="9">
        <v>0</v>
      </c>
      <c r="AN32" s="9">
        <v>889712.55999999994</v>
      </c>
      <c r="AO32" s="9">
        <v>212152.64000000004</v>
      </c>
      <c r="AP32" s="9">
        <v>587452.5</v>
      </c>
      <c r="AQ32" s="9">
        <v>453194871.48000306</v>
      </c>
      <c r="AR32" s="9">
        <v>14049549.759999981</v>
      </c>
      <c r="AS32" s="9">
        <v>33630257.840000577</v>
      </c>
      <c r="AT32" s="9">
        <v>65801.8</v>
      </c>
      <c r="AU32" s="9">
        <v>10114851.199999956</v>
      </c>
      <c r="AV32" s="9">
        <v>58160.31</v>
      </c>
      <c r="AW32" s="9">
        <v>4064.37</v>
      </c>
      <c r="AX32" s="9">
        <v>40208533.690000109</v>
      </c>
      <c r="AY32" s="9">
        <v>21152.15</v>
      </c>
      <c r="AZ32" s="9">
        <v>0</v>
      </c>
      <c r="BA32" s="19">
        <v>2466342957.6999493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1913306397.399946</v>
      </c>
      <c r="BU32" s="9">
        <v>0</v>
      </c>
      <c r="BV32" s="9">
        <v>889712.55999999994</v>
      </c>
      <c r="BW32" s="9">
        <v>212152.64000000004</v>
      </c>
      <c r="BX32" s="9">
        <v>587452.5</v>
      </c>
      <c r="BY32" s="9">
        <v>453194871.48000306</v>
      </c>
      <c r="BZ32" s="9">
        <v>14049549.759999981</v>
      </c>
      <c r="CA32" s="9">
        <v>33630257.840000577</v>
      </c>
      <c r="CB32" s="9">
        <v>65801.8</v>
      </c>
      <c r="CC32" s="9">
        <v>10114851.199999956</v>
      </c>
      <c r="CD32" s="9">
        <v>58160.31</v>
      </c>
      <c r="CE32" s="9">
        <v>4064.37</v>
      </c>
      <c r="CF32" s="9">
        <v>40208533.690000109</v>
      </c>
      <c r="CG32" s="9">
        <v>21152.15</v>
      </c>
      <c r="CH32" s="9">
        <v>0</v>
      </c>
      <c r="CI32" s="19">
        <v>2466342957.6999493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930930054.69027185</v>
      </c>
      <c r="AM33" s="9">
        <v>3775.6499999999996</v>
      </c>
      <c r="AN33" s="9">
        <v>280014.48000000016</v>
      </c>
      <c r="AO33" s="9">
        <v>22011.07</v>
      </c>
      <c r="AP33" s="9">
        <v>303685.53000000003</v>
      </c>
      <c r="AQ33" s="9">
        <v>86332172.020002171</v>
      </c>
      <c r="AR33" s="9">
        <v>920420.1599999991</v>
      </c>
      <c r="AS33" s="9">
        <v>442.17</v>
      </c>
      <c r="AT33" s="9">
        <v>-8048.2999999999984</v>
      </c>
      <c r="AU33" s="9">
        <v>287973.09000000043</v>
      </c>
      <c r="AV33" s="9">
        <v>14495924.909999972</v>
      </c>
      <c r="AW33" s="9">
        <v>22105.47</v>
      </c>
      <c r="AX33" s="9">
        <v>290314.59000000294</v>
      </c>
      <c r="AY33" s="9">
        <v>38257.400000000009</v>
      </c>
      <c r="AZ33" s="9">
        <v>0</v>
      </c>
      <c r="BA33" s="19">
        <v>1033919102.930274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930930054.69027185</v>
      </c>
      <c r="BU33" s="9">
        <v>3775.6499999999996</v>
      </c>
      <c r="BV33" s="9">
        <v>280014.48000000016</v>
      </c>
      <c r="BW33" s="9">
        <v>22011.07</v>
      </c>
      <c r="BX33" s="9">
        <v>303685.53000000003</v>
      </c>
      <c r="BY33" s="9">
        <v>86332172.020002171</v>
      </c>
      <c r="BZ33" s="9">
        <v>920420.1599999991</v>
      </c>
      <c r="CA33" s="9">
        <v>442.17</v>
      </c>
      <c r="CB33" s="9">
        <v>-8048.2999999999984</v>
      </c>
      <c r="CC33" s="9">
        <v>287973.09000000043</v>
      </c>
      <c r="CD33" s="9">
        <v>14495924.909999972</v>
      </c>
      <c r="CE33" s="9">
        <v>22105.47</v>
      </c>
      <c r="CF33" s="9">
        <v>290314.59000000294</v>
      </c>
      <c r="CG33" s="9">
        <v>38257.400000000009</v>
      </c>
      <c r="CH33" s="9">
        <v>0</v>
      </c>
      <c r="CI33" s="19">
        <v>1033919102.930274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153713952.34</v>
      </c>
      <c r="AM34" s="9">
        <v>0</v>
      </c>
      <c r="AN34" s="9">
        <v>0</v>
      </c>
      <c r="AO34" s="9">
        <v>0</v>
      </c>
      <c r="AP34" s="9">
        <v>0</v>
      </c>
      <c r="AQ34" s="9">
        <v>175825.34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153889777.68000001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153713952.34</v>
      </c>
      <c r="BU34" s="9">
        <v>0</v>
      </c>
      <c r="BV34" s="9">
        <v>0</v>
      </c>
      <c r="BW34" s="9">
        <v>0</v>
      </c>
      <c r="BX34" s="9">
        <v>0</v>
      </c>
      <c r="BY34" s="9">
        <v>175825.34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153889777.68000001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291237</v>
      </c>
      <c r="H35" s="9">
        <v>57080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348317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316179989.72999978</v>
      </c>
      <c r="AM35" s="9">
        <v>0</v>
      </c>
      <c r="AN35" s="9">
        <v>2760743</v>
      </c>
      <c r="AO35" s="9">
        <v>1842934</v>
      </c>
      <c r="AP35" s="9">
        <v>97222933</v>
      </c>
      <c r="AQ35" s="9">
        <v>49238315</v>
      </c>
      <c r="AR35" s="9">
        <v>16354246</v>
      </c>
      <c r="AS35" s="9">
        <v>157431</v>
      </c>
      <c r="AT35" s="9">
        <v>484710</v>
      </c>
      <c r="AU35" s="9">
        <v>43923613</v>
      </c>
      <c r="AV35" s="9">
        <v>814827</v>
      </c>
      <c r="AW35" s="9">
        <v>1004691</v>
      </c>
      <c r="AX35" s="9">
        <v>197978803</v>
      </c>
      <c r="AY35" s="9">
        <v>247779</v>
      </c>
      <c r="AZ35" s="9">
        <v>0</v>
      </c>
      <c r="BA35" s="19">
        <v>728211014.72999978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316179989.72999978</v>
      </c>
      <c r="BU35" s="9">
        <v>0</v>
      </c>
      <c r="BV35" s="9">
        <v>2760743</v>
      </c>
      <c r="BW35" s="9">
        <v>2134171</v>
      </c>
      <c r="BX35" s="9">
        <v>97280013</v>
      </c>
      <c r="BY35" s="9">
        <v>49238315</v>
      </c>
      <c r="BZ35" s="9">
        <v>16354246</v>
      </c>
      <c r="CA35" s="9">
        <v>157431</v>
      </c>
      <c r="CB35" s="9">
        <v>484710</v>
      </c>
      <c r="CC35" s="9">
        <v>43923613</v>
      </c>
      <c r="CD35" s="9">
        <v>814827</v>
      </c>
      <c r="CE35" s="9">
        <v>1004691</v>
      </c>
      <c r="CF35" s="9">
        <v>197978803</v>
      </c>
      <c r="CG35" s="9">
        <v>247779</v>
      </c>
      <c r="CH35" s="9">
        <v>0</v>
      </c>
      <c r="CI35" s="19">
        <v>728559331.72999978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57932215.439999998</v>
      </c>
      <c r="E37" s="9">
        <v>0</v>
      </c>
      <c r="F37" s="9">
        <v>0</v>
      </c>
      <c r="G37" s="9">
        <v>0</v>
      </c>
      <c r="H37" s="9">
        <v>0</v>
      </c>
      <c r="I37" s="9">
        <v>153528.43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58085743.869999997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2185372186.3603678</v>
      </c>
      <c r="AM37" s="9">
        <v>0</v>
      </c>
      <c r="AN37" s="9">
        <v>3690527.79</v>
      </c>
      <c r="AO37" s="9">
        <v>4907459.21</v>
      </c>
      <c r="AP37" s="9">
        <v>2860992.47</v>
      </c>
      <c r="AQ37" s="9">
        <v>12567088.970000001</v>
      </c>
      <c r="AR37" s="9">
        <v>32105301.379999999</v>
      </c>
      <c r="AS37" s="9">
        <v>2234002.31</v>
      </c>
      <c r="AT37" s="9">
        <v>0</v>
      </c>
      <c r="AU37" s="9">
        <v>15194710.99</v>
      </c>
      <c r="AV37" s="9">
        <v>0</v>
      </c>
      <c r="AW37" s="9">
        <v>1465043.27</v>
      </c>
      <c r="AX37" s="9">
        <v>32088355.920000002</v>
      </c>
      <c r="AY37" s="9">
        <v>0</v>
      </c>
      <c r="AZ37" s="9">
        <v>6617736.0499999998</v>
      </c>
      <c r="BA37" s="19">
        <v>2299103404.7203674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2243304401.8003678</v>
      </c>
      <c r="BU37" s="9">
        <v>0</v>
      </c>
      <c r="BV37" s="9">
        <v>3690527.79</v>
      </c>
      <c r="BW37" s="9">
        <v>4907459.21</v>
      </c>
      <c r="BX37" s="9">
        <v>2860992.47</v>
      </c>
      <c r="BY37" s="9">
        <v>12720617.4</v>
      </c>
      <c r="BZ37" s="9">
        <v>32105301.379999999</v>
      </c>
      <c r="CA37" s="9">
        <v>2234002.31</v>
      </c>
      <c r="CB37" s="9">
        <v>0</v>
      </c>
      <c r="CC37" s="9">
        <v>15194710.99</v>
      </c>
      <c r="CD37" s="9">
        <v>0</v>
      </c>
      <c r="CE37" s="9">
        <v>1465043.27</v>
      </c>
      <c r="CF37" s="9">
        <v>32088355.920000002</v>
      </c>
      <c r="CG37" s="9">
        <v>0</v>
      </c>
      <c r="CH37" s="9">
        <v>6617736.0499999998</v>
      </c>
      <c r="CI37" s="19">
        <v>2357189148.5903678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1077097148.55</v>
      </c>
      <c r="AM38" s="9">
        <v>0</v>
      </c>
      <c r="AN38" s="9">
        <v>376024.69</v>
      </c>
      <c r="AO38" s="9">
        <v>0</v>
      </c>
      <c r="AP38" s="9">
        <v>0</v>
      </c>
      <c r="AQ38" s="9">
        <v>173896606.53999999</v>
      </c>
      <c r="AR38" s="9">
        <v>1249427.96</v>
      </c>
      <c r="AS38" s="9">
        <v>0</v>
      </c>
      <c r="AT38" s="9">
        <v>0</v>
      </c>
      <c r="AU38" s="9">
        <v>0</v>
      </c>
      <c r="AV38" s="9">
        <v>32381.21</v>
      </c>
      <c r="AW38" s="9">
        <v>0</v>
      </c>
      <c r="AX38" s="9">
        <v>0</v>
      </c>
      <c r="AY38" s="9">
        <v>0</v>
      </c>
      <c r="AZ38" s="9">
        <v>0</v>
      </c>
      <c r="BA38" s="19">
        <v>1252651588.95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1077097148.55</v>
      </c>
      <c r="BU38" s="9">
        <v>0</v>
      </c>
      <c r="BV38" s="9">
        <v>376024.69</v>
      </c>
      <c r="BW38" s="9">
        <v>0</v>
      </c>
      <c r="BX38" s="9">
        <v>0</v>
      </c>
      <c r="BY38" s="9">
        <v>173896606.53999999</v>
      </c>
      <c r="BZ38" s="9">
        <v>1249427.96</v>
      </c>
      <c r="CA38" s="9">
        <v>0</v>
      </c>
      <c r="CB38" s="9">
        <v>0</v>
      </c>
      <c r="CC38" s="9">
        <v>0</v>
      </c>
      <c r="CD38" s="9">
        <v>32381.21</v>
      </c>
      <c r="CE38" s="9">
        <v>0</v>
      </c>
      <c r="CF38" s="9">
        <v>0</v>
      </c>
      <c r="CG38" s="9">
        <v>0</v>
      </c>
      <c r="CH38" s="9">
        <v>0</v>
      </c>
      <c r="CI38" s="19">
        <v>1252651588.95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-23878.33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-23878.33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2020801315.9599998</v>
      </c>
      <c r="AM39" s="9">
        <v>232292.63</v>
      </c>
      <c r="AN39" s="9">
        <v>36177.199999999997</v>
      </c>
      <c r="AO39" s="9">
        <v>48726.58</v>
      </c>
      <c r="AP39" s="9">
        <v>0</v>
      </c>
      <c r="AQ39" s="9">
        <v>176390843.99000001</v>
      </c>
      <c r="AR39" s="9">
        <v>2166853.15</v>
      </c>
      <c r="AS39" s="9">
        <v>143745.96</v>
      </c>
      <c r="AT39" s="9">
        <v>19420.759999999998</v>
      </c>
      <c r="AU39" s="9">
        <v>16212411.43</v>
      </c>
      <c r="AV39" s="9">
        <v>3137050.64</v>
      </c>
      <c r="AW39" s="9">
        <v>0</v>
      </c>
      <c r="AX39" s="9">
        <v>134730959.53</v>
      </c>
      <c r="AY39" s="9">
        <v>47433.51</v>
      </c>
      <c r="AZ39" s="9">
        <v>0</v>
      </c>
      <c r="BA39" s="19">
        <v>2353967231.3400002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2020777437.6299999</v>
      </c>
      <c r="BU39" s="9">
        <v>232292.63</v>
      </c>
      <c r="BV39" s="9">
        <v>36177.199999999997</v>
      </c>
      <c r="BW39" s="9">
        <v>48726.58</v>
      </c>
      <c r="BX39" s="9">
        <v>0</v>
      </c>
      <c r="BY39" s="9">
        <v>176390843.99000001</v>
      </c>
      <c r="BZ39" s="9">
        <v>2166853.15</v>
      </c>
      <c r="CA39" s="9">
        <v>143745.96</v>
      </c>
      <c r="CB39" s="9">
        <v>19420.759999999998</v>
      </c>
      <c r="CC39" s="9">
        <v>16212411.43</v>
      </c>
      <c r="CD39" s="9">
        <v>3137050.64</v>
      </c>
      <c r="CE39" s="9">
        <v>0</v>
      </c>
      <c r="CF39" s="9">
        <v>134730959.53</v>
      </c>
      <c r="CG39" s="9">
        <v>47433.51</v>
      </c>
      <c r="CH39" s="9">
        <v>0</v>
      </c>
      <c r="CI39" s="19">
        <v>2353943353.0100002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933456.59</v>
      </c>
      <c r="E40" s="9">
        <v>0</v>
      </c>
      <c r="F40" s="9">
        <v>186282.26</v>
      </c>
      <c r="G40" s="9">
        <v>161473.69</v>
      </c>
      <c r="H40" s="9">
        <v>280837.24</v>
      </c>
      <c r="I40" s="9">
        <v>409084.49</v>
      </c>
      <c r="J40" s="9">
        <v>282959.57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532896.69999999995</v>
      </c>
      <c r="Q40" s="9">
        <v>0</v>
      </c>
      <c r="R40" s="9">
        <v>0</v>
      </c>
      <c r="S40" s="19">
        <v>2786990.54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250146116.41999999</v>
      </c>
      <c r="AM40" s="9">
        <v>3190808.23</v>
      </c>
      <c r="AN40" s="9">
        <v>10096848.33</v>
      </c>
      <c r="AO40" s="9">
        <v>14170810.130000001</v>
      </c>
      <c r="AP40" s="9">
        <v>32183358.190000001</v>
      </c>
      <c r="AQ40" s="9">
        <v>37741793.630000003</v>
      </c>
      <c r="AR40" s="9">
        <v>18718184.77</v>
      </c>
      <c r="AS40" s="9">
        <v>0</v>
      </c>
      <c r="AT40" s="9">
        <v>397913.47</v>
      </c>
      <c r="AU40" s="9">
        <v>19923390.059999999</v>
      </c>
      <c r="AV40" s="9">
        <v>1957026.2</v>
      </c>
      <c r="AW40" s="9">
        <v>44239.29</v>
      </c>
      <c r="AX40" s="9">
        <v>83211467.799999997</v>
      </c>
      <c r="AY40" s="9">
        <v>3136576.82</v>
      </c>
      <c r="AZ40" s="9">
        <v>0</v>
      </c>
      <c r="BA40" s="19">
        <v>474918533.34000003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251079573.00999999</v>
      </c>
      <c r="BU40" s="9">
        <v>3190808.23</v>
      </c>
      <c r="BV40" s="9">
        <v>10283130.59</v>
      </c>
      <c r="BW40" s="9">
        <v>14332283.82</v>
      </c>
      <c r="BX40" s="9">
        <v>32464195.43</v>
      </c>
      <c r="BY40" s="9">
        <v>38150878.120000005</v>
      </c>
      <c r="BZ40" s="9">
        <v>19001144.34</v>
      </c>
      <c r="CA40" s="9">
        <v>0</v>
      </c>
      <c r="CB40" s="9">
        <v>397913.47</v>
      </c>
      <c r="CC40" s="9">
        <v>19923390.059999999</v>
      </c>
      <c r="CD40" s="9">
        <v>1957026.2</v>
      </c>
      <c r="CE40" s="9">
        <v>44239.29</v>
      </c>
      <c r="CF40" s="9">
        <v>83744364.5</v>
      </c>
      <c r="CG40" s="9">
        <v>3136576.82</v>
      </c>
      <c r="CH40" s="9">
        <v>0</v>
      </c>
      <c r="CI40" s="19">
        <v>477705523.88</v>
      </c>
    </row>
    <row r="41" spans="1:87" ht="12.75" customHeight="1" x14ac:dyDescent="0.3">
      <c r="A41" s="8" t="s">
        <v>69</v>
      </c>
      <c r="B41" s="15">
        <v>1047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1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19">
        <v>0</v>
      </c>
    </row>
    <row r="42" spans="1:87" ht="12.75" customHeight="1" x14ac:dyDescent="0.3">
      <c r="A42" s="8" t="s">
        <v>70</v>
      </c>
      <c r="B42" s="15">
        <v>1048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1206077474.9199731</v>
      </c>
      <c r="AM42" s="9">
        <v>0</v>
      </c>
      <c r="AN42" s="9">
        <v>26725786.590000037</v>
      </c>
      <c r="AO42" s="9">
        <v>847075.26</v>
      </c>
      <c r="AP42" s="9">
        <v>40311.75</v>
      </c>
      <c r="AQ42" s="9">
        <v>218304064.82999912</v>
      </c>
      <c r="AR42" s="9">
        <v>6733863.1500000134</v>
      </c>
      <c r="AS42" s="9">
        <v>3554.4</v>
      </c>
      <c r="AT42" s="9">
        <v>38572328.44000005</v>
      </c>
      <c r="AU42" s="9">
        <v>5053722.4800000144</v>
      </c>
      <c r="AV42" s="9">
        <v>45827.950000000004</v>
      </c>
      <c r="AW42" s="9">
        <v>14620</v>
      </c>
      <c r="AX42" s="9">
        <v>34271066.449999943</v>
      </c>
      <c r="AY42" s="9">
        <v>732888.93000000075</v>
      </c>
      <c r="AZ42" s="9">
        <v>0</v>
      </c>
      <c r="BA42" s="19">
        <v>1537422585.1499729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1206077474.9199731</v>
      </c>
      <c r="BU42" s="9">
        <v>0</v>
      </c>
      <c r="BV42" s="9">
        <v>26725786.590000037</v>
      </c>
      <c r="BW42" s="9">
        <v>847075.26</v>
      </c>
      <c r="BX42" s="9">
        <v>40311.75</v>
      </c>
      <c r="BY42" s="9">
        <v>218304064.82999912</v>
      </c>
      <c r="BZ42" s="9">
        <v>6733863.1500000134</v>
      </c>
      <c r="CA42" s="9">
        <v>3554.4</v>
      </c>
      <c r="CB42" s="9">
        <v>38572328.44000005</v>
      </c>
      <c r="CC42" s="9">
        <v>5053722.4800000144</v>
      </c>
      <c r="CD42" s="9">
        <v>45827.950000000004</v>
      </c>
      <c r="CE42" s="9">
        <v>14620</v>
      </c>
      <c r="CF42" s="9">
        <v>34271066.449999943</v>
      </c>
      <c r="CG42" s="9">
        <v>732888.93000000075</v>
      </c>
      <c r="CH42" s="9">
        <v>0</v>
      </c>
      <c r="CI42" s="19">
        <v>1537422585.1499729</v>
      </c>
    </row>
    <row r="43" spans="1:87" ht="12.75" customHeight="1" x14ac:dyDescent="0.3">
      <c r="A43" s="8" t="s">
        <v>71</v>
      </c>
      <c r="B43" s="15">
        <v>1049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1124446678.4400063</v>
      </c>
      <c r="AM43" s="9">
        <v>739754.78000000014</v>
      </c>
      <c r="AN43" s="9">
        <v>3504166.2699999968</v>
      </c>
      <c r="AO43" s="9">
        <v>3000966.1199999969</v>
      </c>
      <c r="AP43" s="9">
        <v>1557507.34</v>
      </c>
      <c r="AQ43" s="9">
        <v>97261897.999999881</v>
      </c>
      <c r="AR43" s="9">
        <v>4570209.4300000044</v>
      </c>
      <c r="AS43" s="9">
        <v>982441.1399999999</v>
      </c>
      <c r="AT43" s="9">
        <v>384733.54</v>
      </c>
      <c r="AU43" s="9">
        <v>11824674.850000005</v>
      </c>
      <c r="AV43" s="9">
        <v>26402422.02</v>
      </c>
      <c r="AW43" s="9">
        <v>244727.66</v>
      </c>
      <c r="AX43" s="9">
        <v>17878608.959999952</v>
      </c>
      <c r="AY43" s="9">
        <v>4830347.129999998</v>
      </c>
      <c r="AZ43" s="9">
        <v>1365303.5899999999</v>
      </c>
      <c r="BA43" s="19">
        <v>1298994439.2700062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1124446678.4400063</v>
      </c>
      <c r="BU43" s="9">
        <v>739754.78000000014</v>
      </c>
      <c r="BV43" s="9">
        <v>3504166.2699999968</v>
      </c>
      <c r="BW43" s="9">
        <v>3000966.1199999969</v>
      </c>
      <c r="BX43" s="9">
        <v>1557507.34</v>
      </c>
      <c r="BY43" s="9">
        <v>97261897.999999881</v>
      </c>
      <c r="BZ43" s="9">
        <v>4570209.4300000044</v>
      </c>
      <c r="CA43" s="9">
        <v>982441.1399999999</v>
      </c>
      <c r="CB43" s="9">
        <v>384733.54</v>
      </c>
      <c r="CC43" s="9">
        <v>11824674.850000005</v>
      </c>
      <c r="CD43" s="9">
        <v>26402422.02</v>
      </c>
      <c r="CE43" s="9">
        <v>244727.66</v>
      </c>
      <c r="CF43" s="9">
        <v>17878608.959999952</v>
      </c>
      <c r="CG43" s="9">
        <v>4830347.129999998</v>
      </c>
      <c r="CH43" s="9">
        <v>1365303.5899999999</v>
      </c>
      <c r="CI43" s="19">
        <v>1298994439.2700062</v>
      </c>
    </row>
    <row r="44" spans="1:87" ht="12.75" customHeight="1" x14ac:dyDescent="0.3">
      <c r="A44" s="8" t="s">
        <v>72</v>
      </c>
      <c r="B44" s="15">
        <v>1050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1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19">
        <v>0</v>
      </c>
    </row>
    <row r="45" spans="1:87" ht="12.75" customHeight="1" x14ac:dyDescent="0.3">
      <c r="A45" s="8" t="s">
        <v>73</v>
      </c>
      <c r="B45" s="15">
        <v>1051</v>
      </c>
      <c r="C45" s="16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4055868.8499999996</v>
      </c>
      <c r="AM45" s="9">
        <v>0</v>
      </c>
      <c r="AN45" s="9">
        <v>705518.4600000002</v>
      </c>
      <c r="AO45" s="9">
        <v>476072.46</v>
      </c>
      <c r="AP45" s="9">
        <v>151089.93</v>
      </c>
      <c r="AQ45" s="9">
        <v>1326171.7199999997</v>
      </c>
      <c r="AR45" s="9">
        <v>2581095.91</v>
      </c>
      <c r="AS45" s="9">
        <v>86432.98</v>
      </c>
      <c r="AT45" s="9">
        <v>9445.35</v>
      </c>
      <c r="AU45" s="9">
        <v>774301.10999999987</v>
      </c>
      <c r="AV45" s="9">
        <v>54247.47</v>
      </c>
      <c r="AW45" s="9">
        <v>449049.79</v>
      </c>
      <c r="AX45" s="9">
        <v>1300328.57</v>
      </c>
      <c r="AY45" s="9">
        <v>9115.130000000001</v>
      </c>
      <c r="AZ45" s="9">
        <v>0</v>
      </c>
      <c r="BA45" s="19">
        <v>11978737.729999999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4055868.8499999996</v>
      </c>
      <c r="BU45" s="9">
        <v>0</v>
      </c>
      <c r="BV45" s="9">
        <v>705518.4600000002</v>
      </c>
      <c r="BW45" s="9">
        <v>476072.46</v>
      </c>
      <c r="BX45" s="9">
        <v>151089.93</v>
      </c>
      <c r="BY45" s="9">
        <v>1326171.7199999997</v>
      </c>
      <c r="BZ45" s="9">
        <v>2581095.91</v>
      </c>
      <c r="CA45" s="9">
        <v>86432.98</v>
      </c>
      <c r="CB45" s="9">
        <v>9445.35</v>
      </c>
      <c r="CC45" s="9">
        <v>774301.10999999987</v>
      </c>
      <c r="CD45" s="9">
        <v>54247.47</v>
      </c>
      <c r="CE45" s="9">
        <v>449049.79</v>
      </c>
      <c r="CF45" s="9">
        <v>1300328.57</v>
      </c>
      <c r="CG45" s="9">
        <v>9115.130000000001</v>
      </c>
      <c r="CH45" s="9">
        <v>0</v>
      </c>
      <c r="CI45" s="19">
        <v>11978737.729999999</v>
      </c>
    </row>
    <row r="46" spans="1:87" ht="12.75" customHeight="1" x14ac:dyDescent="0.3">
      <c r="A46" s="8" t="s">
        <v>74</v>
      </c>
      <c r="B46" s="15">
        <v>1052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40455065.469999954</v>
      </c>
      <c r="AM46" s="9">
        <v>0</v>
      </c>
      <c r="AN46" s="9">
        <v>584397.98999999964</v>
      </c>
      <c r="AO46" s="9">
        <v>0</v>
      </c>
      <c r="AP46" s="9">
        <v>0</v>
      </c>
      <c r="AQ46" s="9">
        <v>6505607.0099999867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19">
        <v>47545070.469999939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40455065.469999954</v>
      </c>
      <c r="BU46" s="9">
        <v>0</v>
      </c>
      <c r="BV46" s="9">
        <v>584397.98999999964</v>
      </c>
      <c r="BW46" s="9">
        <v>0</v>
      </c>
      <c r="BX46" s="9">
        <v>0</v>
      </c>
      <c r="BY46" s="9">
        <v>6505607.0099999867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19">
        <v>47545070.469999939</v>
      </c>
    </row>
    <row r="47" spans="1:87" ht="12.75" customHeight="1" x14ac:dyDescent="0.3">
      <c r="A47" s="8" t="s">
        <v>75</v>
      </c>
      <c r="B47" s="15">
        <v>1053</v>
      </c>
      <c r="C47" s="16" t="s">
        <v>34</v>
      </c>
      <c r="D47" s="9">
        <v>11607325.550000001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11607325.550000001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3236485423.1300001</v>
      </c>
      <c r="AM47" s="9">
        <v>0</v>
      </c>
      <c r="AN47" s="9">
        <v>204903001.38</v>
      </c>
      <c r="AO47" s="9">
        <v>57982785.07</v>
      </c>
      <c r="AP47" s="9">
        <v>0</v>
      </c>
      <c r="AQ47" s="9">
        <v>413679065.51999998</v>
      </c>
      <c r="AR47" s="9">
        <v>65600314.780000001</v>
      </c>
      <c r="AS47" s="9">
        <v>0</v>
      </c>
      <c r="AT47" s="9">
        <v>96198471.439999998</v>
      </c>
      <c r="AU47" s="9">
        <v>4499050.58</v>
      </c>
      <c r="AV47" s="9">
        <v>101877.17</v>
      </c>
      <c r="AW47" s="9">
        <v>0</v>
      </c>
      <c r="AX47" s="9">
        <v>108532174.65000001</v>
      </c>
      <c r="AY47" s="9">
        <v>14287.21</v>
      </c>
      <c r="AZ47" s="9">
        <v>0</v>
      </c>
      <c r="BA47" s="19">
        <v>4187996450.9300008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3248092748.6800003</v>
      </c>
      <c r="BU47" s="9">
        <v>0</v>
      </c>
      <c r="BV47" s="9">
        <v>204903001.38</v>
      </c>
      <c r="BW47" s="9">
        <v>57982785.07</v>
      </c>
      <c r="BX47" s="9">
        <v>0</v>
      </c>
      <c r="BY47" s="9">
        <v>413679065.51999998</v>
      </c>
      <c r="BZ47" s="9">
        <v>65600314.780000001</v>
      </c>
      <c r="CA47" s="9">
        <v>0</v>
      </c>
      <c r="CB47" s="9">
        <v>96198471.439999998</v>
      </c>
      <c r="CC47" s="9">
        <v>4499050.58</v>
      </c>
      <c r="CD47" s="9">
        <v>101877.17</v>
      </c>
      <c r="CE47" s="9">
        <v>0</v>
      </c>
      <c r="CF47" s="9">
        <v>108532174.65000001</v>
      </c>
      <c r="CG47" s="9">
        <v>14287.21</v>
      </c>
      <c r="CH47" s="9">
        <v>0</v>
      </c>
      <c r="CI47" s="19">
        <v>4199603776.480001</v>
      </c>
    </row>
    <row r="48" spans="1:87" ht="12.75" customHeight="1" x14ac:dyDescent="0.3">
      <c r="A48" s="8" t="s">
        <v>76</v>
      </c>
      <c r="B48" s="15">
        <v>1054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1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19">
        <v>0</v>
      </c>
    </row>
    <row r="49" spans="1:87" ht="12.75" customHeight="1" x14ac:dyDescent="0.3">
      <c r="A49" s="8" t="s">
        <v>77</v>
      </c>
      <c r="B49" s="15">
        <v>1055</v>
      </c>
      <c r="C49" s="16" t="s">
        <v>34</v>
      </c>
      <c r="D49" s="9">
        <v>2928470.7500000689</v>
      </c>
      <c r="E49" s="9">
        <v>0</v>
      </c>
      <c r="F49" s="9">
        <v>1558.6599999999999</v>
      </c>
      <c r="G49" s="9">
        <v>0</v>
      </c>
      <c r="H49" s="9">
        <v>0</v>
      </c>
      <c r="I49" s="9">
        <v>1275952.3400000031</v>
      </c>
      <c r="J49" s="9">
        <v>10548.82</v>
      </c>
      <c r="K49" s="9">
        <v>0</v>
      </c>
      <c r="L49" s="9">
        <v>0</v>
      </c>
      <c r="M49" s="9">
        <v>0</v>
      </c>
      <c r="N49" s="9">
        <v>-7074.43</v>
      </c>
      <c r="O49" s="9">
        <v>0</v>
      </c>
      <c r="P49" s="9">
        <v>16135.689999999999</v>
      </c>
      <c r="Q49" s="9">
        <v>0</v>
      </c>
      <c r="R49" s="9">
        <v>0</v>
      </c>
      <c r="S49" s="19">
        <v>4225591.8300000736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-122435602.10999975</v>
      </c>
      <c r="AM49" s="9">
        <v>30280.19</v>
      </c>
      <c r="AN49" s="9">
        <v>-902062.91</v>
      </c>
      <c r="AO49" s="9">
        <v>-842760.04999999795</v>
      </c>
      <c r="AP49" s="9">
        <v>-3262215.28</v>
      </c>
      <c r="AQ49" s="9">
        <v>-8565547.7499999199</v>
      </c>
      <c r="AR49" s="9">
        <v>-9019515.339999998</v>
      </c>
      <c r="AS49" s="9">
        <v>-62750.979999999996</v>
      </c>
      <c r="AT49" s="9">
        <v>-445203.12</v>
      </c>
      <c r="AU49" s="9">
        <v>-18847572.079999391</v>
      </c>
      <c r="AV49" s="9">
        <v>-244657.14</v>
      </c>
      <c r="AW49" s="9">
        <v>-114331.98000000001</v>
      </c>
      <c r="AX49" s="9">
        <v>-88840986.620000303</v>
      </c>
      <c r="AY49" s="9">
        <v>59109.239999999991</v>
      </c>
      <c r="AZ49" s="9">
        <v>0</v>
      </c>
      <c r="BA49" s="19">
        <v>-253493815.92999932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-119507131.35999967</v>
      </c>
      <c r="BU49" s="9">
        <v>30280.19</v>
      </c>
      <c r="BV49" s="9">
        <v>-900504.25</v>
      </c>
      <c r="BW49" s="9">
        <v>-842760.04999999795</v>
      </c>
      <c r="BX49" s="9">
        <v>-3262215.28</v>
      </c>
      <c r="BY49" s="9">
        <v>-7289595.4099999163</v>
      </c>
      <c r="BZ49" s="9">
        <v>-9008966.5199999977</v>
      </c>
      <c r="CA49" s="9">
        <v>-62750.979999999996</v>
      </c>
      <c r="CB49" s="9">
        <v>-445203.12</v>
      </c>
      <c r="CC49" s="9">
        <v>-18847572.079999391</v>
      </c>
      <c r="CD49" s="9">
        <v>-251731.57</v>
      </c>
      <c r="CE49" s="9">
        <v>-114331.98000000001</v>
      </c>
      <c r="CF49" s="9">
        <v>-88824850.930000305</v>
      </c>
      <c r="CG49" s="9">
        <v>59109.239999999991</v>
      </c>
      <c r="CH49" s="9">
        <v>0</v>
      </c>
      <c r="CI49" s="19">
        <v>-249268224.09999925</v>
      </c>
    </row>
    <row r="50" spans="1:87" ht="12.75" customHeight="1" x14ac:dyDescent="0.3">
      <c r="A50" s="8" t="s">
        <v>78</v>
      </c>
      <c r="B50" s="15">
        <v>1056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468128.94000000006</v>
      </c>
      <c r="AM50" s="9">
        <v>0</v>
      </c>
      <c r="AN50" s="9">
        <v>0</v>
      </c>
      <c r="AO50" s="9">
        <v>0</v>
      </c>
      <c r="AP50" s="9">
        <v>0</v>
      </c>
      <c r="AQ50" s="9">
        <v>36512.119999999995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504641.06000000006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468128.94000000006</v>
      </c>
      <c r="BU50" s="9">
        <v>0</v>
      </c>
      <c r="BV50" s="9">
        <v>0</v>
      </c>
      <c r="BW50" s="9">
        <v>0</v>
      </c>
      <c r="BX50" s="9">
        <v>0</v>
      </c>
      <c r="BY50" s="9">
        <v>36512.119999999995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504641.06000000006</v>
      </c>
    </row>
    <row r="51" spans="1:87" ht="12.75" customHeight="1" x14ac:dyDescent="0.3">
      <c r="A51" s="8" t="s">
        <v>79</v>
      </c>
      <c r="B51" s="15">
        <v>1057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82495735.079999998</v>
      </c>
      <c r="AM51" s="9">
        <v>125895.29000000001</v>
      </c>
      <c r="AN51" s="9">
        <v>2419825.2800000003</v>
      </c>
      <c r="AO51" s="9">
        <v>1509813.4</v>
      </c>
      <c r="AP51" s="9">
        <v>2007785.88</v>
      </c>
      <c r="AQ51" s="9">
        <v>8576264.8600000031</v>
      </c>
      <c r="AR51" s="9">
        <v>25989720.939999998</v>
      </c>
      <c r="AS51" s="9">
        <v>59610</v>
      </c>
      <c r="AT51" s="9">
        <v>1360575.1800000002</v>
      </c>
      <c r="AU51" s="9">
        <v>531648.41000000015</v>
      </c>
      <c r="AV51" s="9">
        <v>315308.2800000002</v>
      </c>
      <c r="AW51" s="9">
        <v>353755.14999999997</v>
      </c>
      <c r="AX51" s="9">
        <v>34577140.910000004</v>
      </c>
      <c r="AY51" s="9">
        <v>243491.69</v>
      </c>
      <c r="AZ51" s="9">
        <v>37553</v>
      </c>
      <c r="BA51" s="19">
        <v>160604123.35000002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82495735.079999998</v>
      </c>
      <c r="BU51" s="9">
        <v>125895.29000000001</v>
      </c>
      <c r="BV51" s="9">
        <v>2419825.2800000003</v>
      </c>
      <c r="BW51" s="9">
        <v>1509813.4</v>
      </c>
      <c r="BX51" s="9">
        <v>2007785.88</v>
      </c>
      <c r="BY51" s="9">
        <v>8576264.8600000031</v>
      </c>
      <c r="BZ51" s="9">
        <v>25989720.939999998</v>
      </c>
      <c r="CA51" s="9">
        <v>59610</v>
      </c>
      <c r="CB51" s="9">
        <v>1360575.1800000002</v>
      </c>
      <c r="CC51" s="9">
        <v>531648.41000000015</v>
      </c>
      <c r="CD51" s="9">
        <v>315308.2800000002</v>
      </c>
      <c r="CE51" s="9">
        <v>353755.14999999997</v>
      </c>
      <c r="CF51" s="9">
        <v>34577140.910000004</v>
      </c>
      <c r="CG51" s="9">
        <v>243491.69</v>
      </c>
      <c r="CH51" s="9">
        <v>37553</v>
      </c>
      <c r="CI51" s="19">
        <v>160604123.35000002</v>
      </c>
    </row>
    <row r="52" spans="1:87" ht="12.75" customHeight="1" x14ac:dyDescent="0.3">
      <c r="A52" s="8" t="s">
        <v>80</v>
      </c>
      <c r="B52" s="15">
        <v>1058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75389353.569999993</v>
      </c>
      <c r="AM52" s="9">
        <v>0</v>
      </c>
      <c r="AN52" s="9">
        <v>0</v>
      </c>
      <c r="AO52" s="9">
        <v>0</v>
      </c>
      <c r="AP52" s="9">
        <v>0</v>
      </c>
      <c r="AQ52" s="9">
        <v>10002876.380000001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85392229.949999988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75389353.569999993</v>
      </c>
      <c r="BU52" s="9">
        <v>0</v>
      </c>
      <c r="BV52" s="9">
        <v>0</v>
      </c>
      <c r="BW52" s="9">
        <v>0</v>
      </c>
      <c r="BX52" s="9">
        <v>0</v>
      </c>
      <c r="BY52" s="9">
        <v>10002876.380000001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85392229.949999988</v>
      </c>
    </row>
    <row r="53" spans="1:87" ht="12.75" customHeight="1" x14ac:dyDescent="0.3">
      <c r="A53" s="8" t="s">
        <v>81</v>
      </c>
      <c r="B53" s="15">
        <v>1059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1060</v>
      </c>
      <c r="C54" s="16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83</v>
      </c>
      <c r="B55" s="15">
        <v>1061</v>
      </c>
      <c r="C55" s="16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84</v>
      </c>
      <c r="B56" s="15">
        <v>2001</v>
      </c>
      <c r="C56" s="16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85</v>
      </c>
      <c r="B57" s="15">
        <v>2002</v>
      </c>
      <c r="C57" s="16" t="s">
        <v>86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87</v>
      </c>
      <c r="B58" s="15">
        <v>2005</v>
      </c>
      <c r="C58" s="16" t="s">
        <v>86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88</v>
      </c>
      <c r="B59" s="15">
        <v>2006</v>
      </c>
      <c r="C59" s="16" t="s">
        <v>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2007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2008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3001</v>
      </c>
      <c r="C62" s="16" t="s">
        <v>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3002</v>
      </c>
      <c r="C63" s="16" t="s">
        <v>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3003</v>
      </c>
      <c r="C64" s="16" t="s">
        <v>89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3004</v>
      </c>
      <c r="C65" s="16" t="s">
        <v>89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3005</v>
      </c>
      <c r="C66" s="16" t="s">
        <v>89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3006</v>
      </c>
      <c r="C67" s="16" t="s">
        <v>89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3007</v>
      </c>
      <c r="C68" s="16" t="s">
        <v>89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3008</v>
      </c>
      <c r="C69" s="16" t="s">
        <v>89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2.75" customHeight="1" x14ac:dyDescent="0.3">
      <c r="A70" s="8" t="s">
        <v>100</v>
      </c>
      <c r="B70" s="15">
        <v>3009</v>
      </c>
      <c r="C70" s="16" t="s">
        <v>89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2.75" customHeight="1" x14ac:dyDescent="0.3">
      <c r="A71" s="8" t="s">
        <v>101</v>
      </c>
      <c r="B71" s="15">
        <v>3011</v>
      </c>
      <c r="C71" s="16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2.75" customHeight="1" x14ac:dyDescent="0.3">
      <c r="A72" s="8" t="s">
        <v>102</v>
      </c>
      <c r="B72" s="15">
        <v>3012</v>
      </c>
      <c r="C72" s="16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2.75" customHeight="1" x14ac:dyDescent="0.3">
      <c r="A73" s="8" t="s">
        <v>103</v>
      </c>
      <c r="B73" s="15">
        <v>3016</v>
      </c>
      <c r="C73" s="16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1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1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1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1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19">
        <v>0</v>
      </c>
    </row>
    <row r="74" spans="1:87" ht="13.8" x14ac:dyDescent="0.3">
      <c r="A74" s="8" t="s">
        <v>104</v>
      </c>
      <c r="B74" s="15">
        <v>3017</v>
      </c>
      <c r="C74" s="16" t="s">
        <v>89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1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1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1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1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19">
        <v>0</v>
      </c>
    </row>
    <row r="75" spans="1:87" ht="13.8" x14ac:dyDescent="0.3">
      <c r="A75" s="8" t="s">
        <v>105</v>
      </c>
      <c r="B75" s="15">
        <v>3018</v>
      </c>
      <c r="C75" s="16" t="s">
        <v>89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1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1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1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1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19">
        <v>0</v>
      </c>
    </row>
    <row r="76" spans="1:87" ht="13.8" x14ac:dyDescent="0.3">
      <c r="A76" s="10" t="s">
        <v>106</v>
      </c>
      <c r="B76" s="17">
        <v>9000</v>
      </c>
      <c r="C76" s="16" t="s">
        <v>107</v>
      </c>
      <c r="D76" s="11">
        <v>225385320.75930503</v>
      </c>
      <c r="E76" s="11">
        <v>132389.1100013</v>
      </c>
      <c r="F76" s="11">
        <v>7435481.5099529801</v>
      </c>
      <c r="G76" s="11">
        <v>980968.55000020005</v>
      </c>
      <c r="H76" s="11">
        <v>230704.36</v>
      </c>
      <c r="I76" s="11">
        <v>59125376.629612103</v>
      </c>
      <c r="J76" s="11">
        <v>19499145.7599352</v>
      </c>
      <c r="K76" s="11">
        <v>-7.62</v>
      </c>
      <c r="L76" s="11">
        <v>6626901.879888</v>
      </c>
      <c r="M76" s="11">
        <v>3435274.39991007</v>
      </c>
      <c r="N76" s="11">
        <v>162581.19000020003</v>
      </c>
      <c r="O76" s="11">
        <v>138137.89000009999</v>
      </c>
      <c r="P76" s="11">
        <v>43315376.289921902</v>
      </c>
      <c r="Q76" s="11">
        <v>3299185.0099962996</v>
      </c>
      <c r="R76" s="11">
        <v>0</v>
      </c>
      <c r="S76" s="11">
        <v>369766835.7185235</v>
      </c>
      <c r="U76" s="11">
        <v>221072554.74000338</v>
      </c>
      <c r="V76" s="11">
        <v>10605.76</v>
      </c>
      <c r="W76" s="11">
        <v>215829.94</v>
      </c>
      <c r="X76" s="11">
        <v>5854997.5499999998</v>
      </c>
      <c r="Y76" s="11">
        <v>222421.65</v>
      </c>
      <c r="Z76" s="11">
        <v>11496165.9</v>
      </c>
      <c r="AA76" s="11">
        <v>11655501.17</v>
      </c>
      <c r="AB76" s="11">
        <v>0</v>
      </c>
      <c r="AC76" s="11">
        <v>-1334.5</v>
      </c>
      <c r="AD76" s="11">
        <v>932856.34</v>
      </c>
      <c r="AE76" s="11">
        <v>-97799.679999999993</v>
      </c>
      <c r="AF76" s="11">
        <v>7440</v>
      </c>
      <c r="AG76" s="11">
        <v>672193.43</v>
      </c>
      <c r="AH76" s="11">
        <v>1742924.9</v>
      </c>
      <c r="AI76" s="11">
        <v>158812.34</v>
      </c>
      <c r="AJ76" s="11">
        <v>253943169.54000333</v>
      </c>
      <c r="AL76" s="11">
        <v>68080873712.570396</v>
      </c>
      <c r="AM76" s="11">
        <v>180365016.55997899</v>
      </c>
      <c r="AN76" s="11">
        <v>1415197198.718451</v>
      </c>
      <c r="AO76" s="11">
        <v>755959912.1030618</v>
      </c>
      <c r="AP76" s="11">
        <v>1319522647.8786836</v>
      </c>
      <c r="AQ76" s="11">
        <v>10594075786.529287</v>
      </c>
      <c r="AR76" s="11">
        <v>4494195562.0233412</v>
      </c>
      <c r="AS76" s="11">
        <v>153583775.55172387</v>
      </c>
      <c r="AT76" s="11">
        <v>2386317205.3884211</v>
      </c>
      <c r="AU76" s="11">
        <v>1806293215.6907029</v>
      </c>
      <c r="AV76" s="11">
        <v>372030029.51343441</v>
      </c>
      <c r="AW76" s="11">
        <v>172916106.01551288</v>
      </c>
      <c r="AX76" s="11">
        <v>6901704544.0574427</v>
      </c>
      <c r="AY76" s="11">
        <v>727081400.86191678</v>
      </c>
      <c r="AZ76" s="11">
        <v>133580196.8599937</v>
      </c>
      <c r="BA76" s="11">
        <v>99493696310.322342</v>
      </c>
      <c r="BC76" s="11">
        <v>1506578.56</v>
      </c>
      <c r="BD76" s="11">
        <v>0</v>
      </c>
      <c r="BE76" s="11">
        <v>0</v>
      </c>
      <c r="BF76" s="11">
        <v>0</v>
      </c>
      <c r="BG76" s="11">
        <v>0</v>
      </c>
      <c r="BH76" s="11">
        <v>119762.16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1626340.72</v>
      </c>
      <c r="BT76" s="11">
        <v>68528838166.629723</v>
      </c>
      <c r="BU76" s="11">
        <v>180508011.42998028</v>
      </c>
      <c r="BV76" s="11">
        <v>1422848510.1684039</v>
      </c>
      <c r="BW76" s="11">
        <v>762795878.20306218</v>
      </c>
      <c r="BX76" s="11">
        <v>1319975773.8886833</v>
      </c>
      <c r="BY76" s="11">
        <v>10664817091.218903</v>
      </c>
      <c r="BZ76" s="11">
        <v>4525350208.9532757</v>
      </c>
      <c r="CA76" s="11">
        <v>153583767.93172386</v>
      </c>
      <c r="CB76" s="11">
        <v>2392942772.7683091</v>
      </c>
      <c r="CC76" s="11">
        <v>1810661346.430613</v>
      </c>
      <c r="CD76" s="11">
        <v>372094811.02343464</v>
      </c>
      <c r="CE76" s="11">
        <v>173061683.90551296</v>
      </c>
      <c r="CF76" s="11">
        <v>6945692113.7773647</v>
      </c>
      <c r="CG76" s="11">
        <v>732123510.77191305</v>
      </c>
      <c r="CH76" s="11">
        <v>133739009.1999937</v>
      </c>
      <c r="CI76" s="11">
        <v>100119032656.30086</v>
      </c>
    </row>
    <row r="77" spans="1:87" ht="13.8" x14ac:dyDescent="0.3">
      <c r="A77" s="10" t="s">
        <v>108</v>
      </c>
      <c r="B77" s="17">
        <v>9001</v>
      </c>
      <c r="C77" s="16" t="s">
        <v>109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</row>
    <row r="78" spans="1:87" ht="13.8" x14ac:dyDescent="0.3">
      <c r="A78" s="10" t="s">
        <v>110</v>
      </c>
      <c r="B78" s="17">
        <v>9003</v>
      </c>
      <c r="C78" s="16" t="s">
        <v>111</v>
      </c>
      <c r="D78" s="11">
        <v>225385320.75930503</v>
      </c>
      <c r="E78" s="11">
        <v>132389.1100013</v>
      </c>
      <c r="F78" s="11">
        <v>7435481.5099529801</v>
      </c>
      <c r="G78" s="11">
        <v>980968.55000020005</v>
      </c>
      <c r="H78" s="11">
        <v>230704.36</v>
      </c>
      <c r="I78" s="11">
        <v>59125376.629612103</v>
      </c>
      <c r="J78" s="11">
        <v>19499145.7599352</v>
      </c>
      <c r="K78" s="11">
        <v>-7.62</v>
      </c>
      <c r="L78" s="11">
        <v>6626901.879888</v>
      </c>
      <c r="M78" s="11">
        <v>3435274.39991007</v>
      </c>
      <c r="N78" s="11">
        <v>162581.19000020003</v>
      </c>
      <c r="O78" s="11">
        <v>138137.89000009999</v>
      </c>
      <c r="P78" s="11">
        <v>43315376.289921902</v>
      </c>
      <c r="Q78" s="11">
        <v>3299185.0099962996</v>
      </c>
      <c r="R78" s="11">
        <v>0</v>
      </c>
      <c r="S78" s="11">
        <v>369766835.7185235</v>
      </c>
      <c r="U78" s="11">
        <v>221072554.74000338</v>
      </c>
      <c r="V78" s="11">
        <v>10605.76</v>
      </c>
      <c r="W78" s="11">
        <v>215829.94</v>
      </c>
      <c r="X78" s="11">
        <v>5854997.5499999998</v>
      </c>
      <c r="Y78" s="11">
        <v>222421.65</v>
      </c>
      <c r="Z78" s="11">
        <v>11496165.9</v>
      </c>
      <c r="AA78" s="11">
        <v>11655501.17</v>
      </c>
      <c r="AB78" s="11">
        <v>0</v>
      </c>
      <c r="AC78" s="11">
        <v>-1334.5</v>
      </c>
      <c r="AD78" s="11">
        <v>932856.34</v>
      </c>
      <c r="AE78" s="11">
        <v>-97799.679999999993</v>
      </c>
      <c r="AF78" s="11">
        <v>7440</v>
      </c>
      <c r="AG78" s="11">
        <v>672193.43</v>
      </c>
      <c r="AH78" s="11">
        <v>1742924.9</v>
      </c>
      <c r="AI78" s="11">
        <v>158812.34</v>
      </c>
      <c r="AJ78" s="11">
        <v>253943169.54000333</v>
      </c>
      <c r="AL78" s="11">
        <v>68080873712.570396</v>
      </c>
      <c r="AM78" s="11">
        <v>180365016.55997899</v>
      </c>
      <c r="AN78" s="11">
        <v>1415197198.718451</v>
      </c>
      <c r="AO78" s="11">
        <v>755959912.1030618</v>
      </c>
      <c r="AP78" s="11">
        <v>1319522647.8786836</v>
      </c>
      <c r="AQ78" s="11">
        <v>10594075786.529287</v>
      </c>
      <c r="AR78" s="11">
        <v>4494195562.0233412</v>
      </c>
      <c r="AS78" s="11">
        <v>153583775.55172387</v>
      </c>
      <c r="AT78" s="11">
        <v>2386317205.3884211</v>
      </c>
      <c r="AU78" s="11">
        <v>1806293215.6907029</v>
      </c>
      <c r="AV78" s="11">
        <v>372030029.51343441</v>
      </c>
      <c r="AW78" s="11">
        <v>172916106.01551288</v>
      </c>
      <c r="AX78" s="11">
        <v>6901704544.0574427</v>
      </c>
      <c r="AY78" s="11">
        <v>727081400.86191678</v>
      </c>
      <c r="AZ78" s="11">
        <v>133580196.8599937</v>
      </c>
      <c r="BA78" s="11">
        <v>99493696310.322342</v>
      </c>
      <c r="BC78" s="11">
        <v>1506578.56</v>
      </c>
      <c r="BD78" s="11">
        <v>0</v>
      </c>
      <c r="BE78" s="11">
        <v>0</v>
      </c>
      <c r="BF78" s="11">
        <v>0</v>
      </c>
      <c r="BG78" s="11">
        <v>0</v>
      </c>
      <c r="BH78" s="11">
        <v>119762.16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1626340.72</v>
      </c>
      <c r="BT78" s="11">
        <v>68528838166.629723</v>
      </c>
      <c r="BU78" s="11">
        <v>180508011.42998028</v>
      </c>
      <c r="BV78" s="11">
        <v>1422848510.1684039</v>
      </c>
      <c r="BW78" s="11">
        <v>762795878.20306218</v>
      </c>
      <c r="BX78" s="11">
        <v>1319975773.8886833</v>
      </c>
      <c r="BY78" s="11">
        <v>10664817091.218903</v>
      </c>
      <c r="BZ78" s="11">
        <v>4525350208.9532757</v>
      </c>
      <c r="CA78" s="11">
        <v>153583767.93172386</v>
      </c>
      <c r="CB78" s="11">
        <v>2392942772.7683091</v>
      </c>
      <c r="CC78" s="11">
        <v>1810661346.430613</v>
      </c>
      <c r="CD78" s="11">
        <v>372094811.02343464</v>
      </c>
      <c r="CE78" s="11">
        <v>173061683.90551296</v>
      </c>
      <c r="CF78" s="11">
        <v>6945692113.7773647</v>
      </c>
      <c r="CG78" s="11">
        <v>732123510.77191305</v>
      </c>
      <c r="CH78" s="11">
        <v>133739009.1999937</v>
      </c>
      <c r="CI78" s="11">
        <v>100119032656.30086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2025-10-14T14:10:12Z</dcterms:created>
  <dcterms:modified xsi:type="dcterms:W3CDTF">2025-10-14T15:05:08Z</dcterms:modified>
</cp:coreProperties>
</file>