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0D0E58DC-629A-4302-950C-AC1E27452011}" xr6:coauthVersionLast="36" xr6:coauthVersionMax="36" xr10:uidLastSave="{00000000-0000-0000-0000-000000000000}"/>
  <bookViews>
    <workbookView xWindow="0" yWindow="0" windowWidth="23040" windowHeight="8952" xr2:uid="{7FD1BD7E-A14A-4B69-8A3F-CD26270EDAF6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Adet'!$C$1:$C$78</definedName>
    <definedName name="_xlnm._FilterDatabase" localSheetId="1" hidden="1">Genel!$C$1:$C$44</definedName>
    <definedName name="_xlnm._FilterDatabase" localSheetId="0" hidden="1">Özet!#REF!</definedName>
    <definedName name="_xlnm._FilterDatabase" localSheetId="3" hidden="1">'Yazılan Prim'!$C$1:$C$78</definedName>
    <definedName name="Araç_Tipi">Genel!$JH$3:$JH$18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Genel!$JL$3:$JL$7</definedName>
    <definedName name="Ürün_Tipi_2">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2" l="1"/>
  <c r="C19" i="1"/>
  <c r="E20" i="2"/>
  <c r="D32" i="2"/>
  <c r="D31" i="2"/>
  <c r="D23" i="2"/>
  <c r="C14" i="1"/>
  <c r="E60" i="2"/>
  <c r="B17" i="1"/>
  <c r="D24" i="2"/>
  <c r="E43" i="2"/>
  <c r="D43" i="2"/>
  <c r="E41" i="2"/>
  <c r="B21" i="1"/>
  <c r="D53" i="2"/>
  <c r="C7" i="1"/>
  <c r="D20" i="2"/>
  <c r="B15" i="1"/>
  <c r="D61" i="2"/>
  <c r="E59" i="2"/>
  <c r="E19" i="2"/>
  <c r="C9" i="1"/>
  <c r="E57" i="2"/>
  <c r="C18" i="1"/>
  <c r="D7" i="2"/>
  <c r="E25" i="2"/>
  <c r="D69" i="2"/>
  <c r="E66" i="2"/>
  <c r="D51" i="2"/>
  <c r="E68" i="2"/>
  <c r="C12" i="1"/>
  <c r="C15" i="1"/>
  <c r="D46" i="2"/>
  <c r="E35" i="2"/>
  <c r="E58" i="2"/>
  <c r="E42" i="2"/>
  <c r="B9" i="1"/>
  <c r="D74" i="2"/>
  <c r="B8" i="1"/>
  <c r="D37" i="2"/>
  <c r="E24" i="2"/>
  <c r="E52" i="2"/>
  <c r="E31" i="2"/>
  <c r="E39" i="2"/>
  <c r="D68" i="2"/>
  <c r="D71" i="2"/>
  <c r="E29" i="2"/>
  <c r="E11" i="2"/>
  <c r="E28" i="2"/>
  <c r="C8" i="1"/>
  <c r="E50" i="2"/>
  <c r="D63" i="2"/>
  <c r="D22" i="2"/>
  <c r="C16" i="1"/>
  <c r="C20" i="1"/>
  <c r="D66" i="2"/>
  <c r="D65" i="2"/>
  <c r="E10" i="2"/>
  <c r="D42" i="2"/>
  <c r="E21" i="2"/>
  <c r="C21" i="1"/>
  <c r="D18" i="2"/>
  <c r="E15" i="2"/>
  <c r="B14" i="1"/>
  <c r="E67" i="2"/>
  <c r="E9" i="2"/>
  <c r="E13" i="2"/>
  <c r="D67" i="2"/>
  <c r="E69" i="2"/>
  <c r="C13" i="1"/>
  <c r="E14" i="2"/>
  <c r="D26" i="2"/>
  <c r="E23" i="2"/>
  <c r="D15" i="2"/>
  <c r="D70" i="2"/>
  <c r="E49" i="2"/>
  <c r="E72" i="2"/>
  <c r="D11" i="2"/>
  <c r="D34" i="2"/>
  <c r="D19" i="2"/>
  <c r="E17" i="2"/>
  <c r="E63" i="2"/>
  <c r="E8" i="2"/>
  <c r="D16" i="2"/>
  <c r="E36" i="2"/>
  <c r="B16" i="1"/>
  <c r="B11" i="1"/>
  <c r="B19" i="1"/>
  <c r="E74" i="2"/>
  <c r="D14" i="2"/>
  <c r="B7" i="1"/>
  <c r="E53" i="2"/>
  <c r="E48" i="2"/>
  <c r="D10" i="2"/>
  <c r="E64" i="2"/>
  <c r="E51" i="2"/>
  <c r="D8" i="2"/>
  <c r="E70" i="2"/>
  <c r="E12" i="2"/>
  <c r="C11" i="1"/>
  <c r="E40" i="2"/>
  <c r="E62" i="2"/>
  <c r="B18" i="1"/>
  <c r="E61" i="2"/>
  <c r="C17" i="1"/>
  <c r="D45" i="2"/>
  <c r="E18" i="2"/>
  <c r="D41" i="2"/>
  <c r="E56" i="2"/>
  <c r="B12" i="1"/>
  <c r="D54" i="2"/>
  <c r="D73" i="2"/>
  <c r="E34" i="2"/>
  <c r="C10" i="1"/>
  <c r="D29" i="2"/>
  <c r="D62" i="2"/>
  <c r="E71" i="2"/>
  <c r="E46" i="2"/>
  <c r="D60" i="2"/>
  <c r="D21" i="2"/>
  <c r="D27" i="2"/>
  <c r="D13" i="2"/>
  <c r="D57" i="2"/>
  <c r="D50" i="2"/>
  <c r="D30" i="2"/>
  <c r="D28" i="2"/>
  <c r="E32" i="2"/>
  <c r="E22" i="2"/>
  <c r="B20" i="1"/>
  <c r="D33" i="2"/>
  <c r="D40" i="2"/>
  <c r="D35" i="2"/>
  <c r="E55" i="2"/>
  <c r="E45" i="2"/>
  <c r="D49" i="2"/>
  <c r="E38" i="2"/>
  <c r="D36" i="2"/>
  <c r="D9" i="2"/>
  <c r="E47" i="2"/>
  <c r="D48" i="2"/>
  <c r="E26" i="2"/>
  <c r="E73" i="2"/>
  <c r="E65" i="2"/>
  <c r="E33" i="2"/>
  <c r="D52" i="2"/>
  <c r="D47" i="2"/>
  <c r="B13" i="1"/>
  <c r="D39" i="2"/>
  <c r="B10" i="1"/>
  <c r="D38" i="2"/>
  <c r="D12" i="2"/>
  <c r="E7" i="2"/>
  <c r="E27" i="2"/>
  <c r="E44" i="2"/>
  <c r="D56" i="2"/>
  <c r="D64" i="2"/>
  <c r="E54" i="2"/>
  <c r="E37" i="2"/>
  <c r="D72" i="2"/>
  <c r="D17" i="2"/>
  <c r="D55" i="2"/>
  <c r="D59" i="2"/>
  <c r="D75" i="2"/>
  <c r="D44" i="2"/>
  <c r="D25" i="2"/>
  <c r="E16" i="2"/>
  <c r="E30" i="2"/>
  <c r="D58" i="2"/>
  <c r="E76" i="2" l="1"/>
  <c r="D77" i="2"/>
  <c r="B22" i="1"/>
  <c r="D76" i="2"/>
  <c r="E77" i="2"/>
  <c r="C22" i="1"/>
  <c r="D78" i="2" l="1"/>
  <c r="E78" i="2"/>
</calcChain>
</file>

<file path=xl/sharedStrings.xml><?xml version="1.0" encoding="utf-8"?>
<sst xmlns="http://schemas.openxmlformats.org/spreadsheetml/2006/main" count="679" uniqueCount="137">
  <si>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</si>
  <si>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</si>
  <si>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</si>
  <si>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</si>
  <si>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</si>
  <si>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</si>
  <si>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</si>
  <si>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</si>
  <si>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</si>
  <si>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</si>
  <si>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</si>
  <si>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</si>
  <si>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</si>
  <si>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</si>
  <si>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</si>
  <si>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</si>
  <si>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</si>
  <si>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</si>
  <si>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</si>
  <si>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</si>
  <si>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</si>
  <si>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</si>
  <si>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</si>
  <si>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</si>
  <si>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</si>
  <si>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</si>
  <si>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</si>
  <si>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</si>
  <si>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</si>
  <si>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</si>
  <si>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</si>
  <si>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</si>
  <si>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</si>
  <si>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</si>
  <si>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</si>
  <si>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</si>
  <si>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</si>
  <si>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</si>
  <si>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</si>
  <si>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</si>
  <si>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</si>
  <si>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</si>
  <si>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</si>
  <si>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</si>
  <si>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</si>
  <si>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</si>
  <si>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</si>
  <si>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</si>
  <si>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</si>
  <si>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</si>
  <si>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</si>
  <si>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</si>
  <si>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</si>
  <si>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</si>
  <si>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</si>
  <si>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</si>
  <si>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</si>
  <si>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</si>
  <si>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</si>
  <si>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</si>
  <si>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</si>
  <si>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</si>
  <si>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</si>
  <si>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</si>
  <si>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</si>
  <si>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</si>
  <si>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</si>
  <si>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</si>
  <si>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</si>
  <si>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SS Mellce Karşılıklı Sigorta Kooperatifi</t>
  </si>
  <si>
    <t>Türkiye Katılım Sigorta AŞ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</si>
  <si>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</si>
  <si>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</si>
  <si>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</si>
  <si>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</si>
  <si>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</si>
  <si>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</si>
  <si>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</si>
  <si>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</si>
  <si>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</si>
  <si>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</si>
  <si>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</si>
  <si>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</si>
  <si>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</si>
  <si>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</si>
  <si>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</si>
  <si>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</si>
  <si>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</si>
  <si>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</si>
  <si>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</si>
  <si>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</si>
  <si>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</si>
  <si>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</si>
  <si>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</si>
  <si>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</si>
  <si>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</si>
  <si>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</si>
  <si>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</si>
  <si>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</si>
  <si>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</si>
  <si>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</si>
  <si>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</si>
  <si>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</si>
  <si>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</si>
  <si>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</si>
  <si>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</si>
  <si>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</si>
  <si>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</si>
  <si>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</si>
  <si>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</si>
  <si>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</si>
  <si>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</si>
  <si>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</si>
  <si>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</si>
  <si>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</si>
  <si>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</si>
  <si>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</si>
  <si>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</si>
  <si>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</si>
  <si>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</si>
  <si>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</si>
  <si>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</si>
  <si>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</si>
  <si>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</si>
  <si>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</si>
  <si>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</si>
  <si>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</si>
  <si>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</si>
  <si>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</si>
  <si>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</si>
  <si>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</si>
  <si>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</si>
  <si>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</si>
  <si>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01.01.2025-31.12.2025</t>
  </si>
  <si>
    <t>**Prim üretim istatistikleri RİP kapsamında üretilmektedir.</t>
  </si>
  <si>
    <t>***SEDDK tarafından tedbir kararı alınan SS Mellce Karşılıklı Sigorta Kooperatifi ve Gri Sigorta AŞ şirketlerinden ve faaliyeti durdurulan Aveon Global Sigorta AŞ şirketinden Aralık 2025 dönemine ilişkin veri temin edilememiştir.</t>
  </si>
  <si>
    <t>**Bu ve/veya ilgili sayfalardaki veriler 15.01.2026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</si>
</sst>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37" fontId="4" fillId="4" borderId="1" xfId="0" applyNumberFormat="1" applyFont="1" applyFill="1" applyBorder="1" applyAlignment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9" fillId="8" borderId="0" xfId="0" applyFont="1" applyFill="1"/>
    <xf numFmtId="0" fontId="10" fillId="8" borderId="0" xfId="0" applyFont="1" applyFill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>
      <alignment horizontal="center" vertical="center" wrapText="1"/>
    </xf>
    <xf numFmtId="37" fontId="4" fillId="5" borderId="3" xfId="0" applyNumberFormat="1" applyFont="1" applyFill="1" applyBorder="1" applyAlignment="1">
      <alignment horizontal="center" vertical="center" wrapText="1"/>
    </xf>
    <xf numFmtId="37" fontId="4" fillId="5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D894FF64-8BD6-454A-948A-B53D4B27F4A6}"/>
            </a:ext>
          </a:extLst>
        </xdr:cNvPr>
        <xdr:cNvSpPr/>
      </xdr:nvSpPr>
      <xdr:spPr bwMode="auto">
        <a:xfrm rot="16200000">
          <a:off x="6253402" y="883207"/>
          <a:ext cx="42100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4D33DFB7-7338-40C7-B80E-F4D7D0918C0E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25DB3AA1-258E-420B-B88B-B62E3CD70209}"/>
            </a:ext>
          </a:extLst>
        </xdr:cNvPr>
        <xdr:cNvSpPr/>
      </xdr:nvSpPr>
      <xdr:spPr bwMode="auto">
        <a:xfrm rot="11941696">
          <a:off x="7621665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al&#305;k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ZKF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ZKF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C978-6865-4DF6-9071-FFF8EF555880}">
  <sheetPr>
    <tabColor theme="2" tint="-0.499984740745262"/>
  </sheetPr>
  <dimension ref="A1:JJ28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5" sqref="B5:C5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69" width="9.109375" style="2"/>
    <col min="270" max="270" width="9.109375" style="3"/>
    <col min="271" max="16384" width="9.109375" style="2"/>
  </cols>
  <sheetData>
    <row r="1" spans="1:270" ht="15" customHeight="1" x14ac:dyDescent="0.3">
      <c r="A1" s="1" t="s">
        <v>0</v>
      </c>
    </row>
    <row r="2" spans="1:270" ht="15" customHeight="1" x14ac:dyDescent="0.3">
      <c r="A2" s="1" t="s">
        <v>1</v>
      </c>
    </row>
    <row r="3" spans="1:270" ht="15" customHeight="1" x14ac:dyDescent="0.3">
      <c r="A3" s="4" t="s">
        <v>133</v>
      </c>
      <c r="JJ3" s="3" t="s">
        <v>2</v>
      </c>
    </row>
    <row r="4" spans="1:270" ht="22.5" customHeight="1" x14ac:dyDescent="0.25">
      <c r="JJ4" s="3" t="s">
        <v>3</v>
      </c>
    </row>
    <row r="5" spans="1:270" ht="22.5" customHeight="1" x14ac:dyDescent="0.25">
      <c r="B5" s="20" t="s">
        <v>4</v>
      </c>
      <c r="C5" s="21"/>
      <c r="E5" s="22" t="s">
        <v>5</v>
      </c>
      <c r="F5" s="23"/>
      <c r="G5" s="24"/>
      <c r="JJ5" s="3" t="s">
        <v>6</v>
      </c>
    </row>
    <row r="6" spans="1:270" ht="79.5" customHeight="1" x14ac:dyDescent="0.25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3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7513270.8861622289</v>
      </c>
      <c r="C7" s="9">
        <f t="shared" ca="1" si="0"/>
        <v>101124839531.00494</v>
      </c>
      <c r="JJ7" s="3" t="s">
        <v>4</v>
      </c>
    </row>
    <row r="8" spans="1:270" ht="12.75" customHeight="1" x14ac:dyDescent="0.3">
      <c r="A8" s="8" t="s">
        <v>12</v>
      </c>
      <c r="B8" s="9">
        <f t="shared" ca="1" si="0"/>
        <v>8259.736722831718</v>
      </c>
      <c r="C8" s="9">
        <f t="shared" ca="1" si="0"/>
        <v>268227567.04998347</v>
      </c>
    </row>
    <row r="9" spans="1:270" ht="12.75" customHeight="1" x14ac:dyDescent="0.3">
      <c r="A9" s="8" t="s">
        <v>13</v>
      </c>
      <c r="B9" s="9">
        <f t="shared" ca="1" si="0"/>
        <v>118255.47338927619</v>
      </c>
      <c r="C9" s="9">
        <f t="shared" ca="1" si="0"/>
        <v>2074562320.5876136</v>
      </c>
    </row>
    <row r="10" spans="1:270" ht="12.75" customHeight="1" x14ac:dyDescent="0.3">
      <c r="A10" s="8" t="s">
        <v>14</v>
      </c>
      <c r="B10" s="9">
        <f t="shared" ca="1" si="0"/>
        <v>48956.789164479429</v>
      </c>
      <c r="C10" s="9">
        <f t="shared" ca="1" si="0"/>
        <v>1123668642.2359653</v>
      </c>
    </row>
    <row r="11" spans="1:270" ht="12.75" customHeight="1" x14ac:dyDescent="0.3">
      <c r="A11" s="8" t="s">
        <v>15</v>
      </c>
      <c r="B11" s="9">
        <f t="shared" ca="1" si="0"/>
        <v>17900.320943367322</v>
      </c>
      <c r="C11" s="9">
        <f t="shared" ca="1" si="0"/>
        <v>1818377866.5327213</v>
      </c>
    </row>
    <row r="12" spans="1:270" ht="12.75" customHeight="1" x14ac:dyDescent="0.3">
      <c r="A12" s="8" t="s">
        <v>16</v>
      </c>
      <c r="B12" s="9">
        <f t="shared" ca="1" si="0"/>
        <v>1277498.2806976249</v>
      </c>
      <c r="C12" s="9">
        <f t="shared" ca="1" si="0"/>
        <v>15759730005.726547</v>
      </c>
    </row>
    <row r="13" spans="1:270" ht="12.75" customHeight="1" x14ac:dyDescent="0.3">
      <c r="A13" s="8" t="s">
        <v>17</v>
      </c>
      <c r="B13" s="9">
        <f t="shared" ca="1" si="0"/>
        <v>161277.65077444268</v>
      </c>
      <c r="C13" s="9">
        <f t="shared" ca="1" si="0"/>
        <v>6564614187.1738472</v>
      </c>
    </row>
    <row r="14" spans="1:270" ht="12.75" customHeight="1" x14ac:dyDescent="0.3">
      <c r="A14" s="8" t="s">
        <v>18</v>
      </c>
      <c r="B14" s="9">
        <f t="shared" ca="1" si="0"/>
        <v>11146.583426120666</v>
      </c>
      <c r="C14" s="9">
        <f t="shared" ca="1" si="0"/>
        <v>244404976.71134374</v>
      </c>
    </row>
    <row r="15" spans="1:270" ht="12.75" customHeight="1" x14ac:dyDescent="0.3">
      <c r="A15" s="8" t="s">
        <v>19</v>
      </c>
      <c r="B15" s="9">
        <f t="shared" ca="1" si="0"/>
        <v>257928.94949836461</v>
      </c>
      <c r="C15" s="9">
        <f t="shared" ca="1" si="0"/>
        <v>3448768314.9616666</v>
      </c>
    </row>
    <row r="16" spans="1:270" ht="12.75" customHeight="1" x14ac:dyDescent="0.3">
      <c r="A16" s="8" t="s">
        <v>20</v>
      </c>
      <c r="B16" s="9">
        <f t="shared" ca="1" si="0"/>
        <v>149925.0268978705</v>
      </c>
      <c r="C16" s="9">
        <f t="shared" ca="1" si="0"/>
        <v>2609773835.8186674</v>
      </c>
    </row>
    <row r="17" spans="1:3" ht="12.75" customHeight="1" x14ac:dyDescent="0.3">
      <c r="A17" s="8" t="s">
        <v>21</v>
      </c>
      <c r="B17" s="9">
        <f t="shared" ca="1" si="0"/>
        <v>52720.458308063011</v>
      </c>
      <c r="C17" s="9">
        <f t="shared" ca="1" si="0"/>
        <v>498268643.56239212</v>
      </c>
    </row>
    <row r="18" spans="1:3" ht="12.75" customHeight="1" x14ac:dyDescent="0.3">
      <c r="A18" s="8" t="s">
        <v>22</v>
      </c>
      <c r="B18" s="9">
        <f t="shared" ca="1" si="0"/>
        <v>5649.4370595672735</v>
      </c>
      <c r="C18" s="9">
        <f t="shared" ca="1" si="0"/>
        <v>250775356.93609723</v>
      </c>
    </row>
    <row r="19" spans="1:3" ht="12.75" customHeight="1" x14ac:dyDescent="0.3">
      <c r="A19" s="8" t="s">
        <v>23</v>
      </c>
      <c r="B19" s="9">
        <f t="shared" ca="1" si="0"/>
        <v>196622.81463408333</v>
      </c>
      <c r="C19" s="9">
        <f t="shared" ca="1" si="0"/>
        <v>9872915924.7039833</v>
      </c>
    </row>
    <row r="20" spans="1:3" ht="12.75" customHeight="1" x14ac:dyDescent="0.3">
      <c r="A20" s="8" t="s">
        <v>24</v>
      </c>
      <c r="B20" s="9">
        <f t="shared" ca="1" si="0"/>
        <v>23686.949329890434</v>
      </c>
      <c r="C20" s="9">
        <f t="shared" ca="1" si="0"/>
        <v>1321991737.9110539</v>
      </c>
    </row>
    <row r="21" spans="1:3" ht="12.75" customHeight="1" x14ac:dyDescent="0.3">
      <c r="A21" s="8" t="s">
        <v>25</v>
      </c>
      <c r="B21" s="9">
        <f t="shared" ca="1" si="0"/>
        <v>3165.0090977383566</v>
      </c>
      <c r="C21" s="9">
        <f t="shared" ca="1" si="0"/>
        <v>142987858.80999339</v>
      </c>
    </row>
    <row r="22" spans="1:3" ht="12.75" customHeight="1" x14ac:dyDescent="0.3">
      <c r="A22" s="10" t="s">
        <v>26</v>
      </c>
      <c r="B22" s="11">
        <f ca="1">SUM(B7:B21)</f>
        <v>9846264.3661059476</v>
      </c>
      <c r="C22" s="11">
        <f ca="1">SUM(C7:C21)</f>
        <v>147123906769.72681</v>
      </c>
    </row>
    <row r="24" spans="1:3" x14ac:dyDescent="0.25">
      <c r="A24" s="5" t="s">
        <v>27</v>
      </c>
    </row>
    <row r="25" spans="1:3" x14ac:dyDescent="0.25">
      <c r="A25" s="5" t="s">
        <v>134</v>
      </c>
    </row>
    <row r="26" spans="1:3" x14ac:dyDescent="0.25">
      <c r="A26" s="5" t="s">
        <v>136</v>
      </c>
    </row>
    <row r="28" spans="1:3" x14ac:dyDescent="0.25">
      <c r="A28" s="5" t="s">
        <v>135</v>
      </c>
    </row>
  </sheetData>
  <mergeCells count="2">
    <mergeCell ref="B5:C5"/>
    <mergeCell ref="E5:G5"/>
  </mergeCells>
  <dataValidations count="1">
    <dataValidation type="list" allowBlank="1" showInputMessage="1" showErrorMessage="1" sqref="B5:C5" xr:uid="{CF8C9CFD-CA61-4365-B30B-14EFB58A2BD9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3C79-F72A-4E9D-ADEB-E9E82CF22DE0}">
  <sheetPr>
    <tabColor theme="2" tint="-0.499984740745262"/>
  </sheetPr>
  <dimension ref="A1:JL80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7" width="9.109375" style="2"/>
    <col min="268" max="272" width="9.109375" style="3"/>
    <col min="273" max="16384" width="9.109375" style="2"/>
  </cols>
  <sheetData>
    <row r="1" spans="1:272" ht="15" customHeight="1" x14ac:dyDescent="0.3">
      <c r="A1" s="1" t="s">
        <v>28</v>
      </c>
      <c r="B1" s="12"/>
      <c r="C1" s="12"/>
    </row>
    <row r="2" spans="1:272" ht="15" customHeight="1" x14ac:dyDescent="0.3">
      <c r="A2" s="1" t="s">
        <v>1</v>
      </c>
      <c r="B2" s="13" t="s">
        <v>11</v>
      </c>
      <c r="C2" s="12"/>
      <c r="E2" s="22" t="s">
        <v>29</v>
      </c>
      <c r="F2" s="24"/>
    </row>
    <row r="3" spans="1:272" ht="15" customHeight="1" x14ac:dyDescent="0.3">
      <c r="A3" s="4" t="s">
        <v>133</v>
      </c>
      <c r="B3" s="12"/>
      <c r="C3" s="12"/>
      <c r="JH3" s="3" t="s">
        <v>11</v>
      </c>
      <c r="JI3" s="3">
        <v>1</v>
      </c>
      <c r="JL3" s="3" t="s">
        <v>2</v>
      </c>
    </row>
    <row r="4" spans="1:272" ht="22.5" customHeight="1" x14ac:dyDescent="0.25">
      <c r="JH4" s="3" t="s">
        <v>12</v>
      </c>
      <c r="JI4" s="3">
        <v>2</v>
      </c>
      <c r="JL4" s="3" t="s">
        <v>3</v>
      </c>
    </row>
    <row r="5" spans="1:272" ht="22.5" customHeight="1" x14ac:dyDescent="0.25">
      <c r="D5" s="20" t="s">
        <v>4</v>
      </c>
      <c r="E5" s="21"/>
      <c r="JH5" s="3" t="s">
        <v>13</v>
      </c>
      <c r="JI5" s="3">
        <v>3</v>
      </c>
      <c r="JL5" s="3" t="s">
        <v>6</v>
      </c>
    </row>
    <row r="6" spans="1:272" ht="79.5" customHeight="1" x14ac:dyDescent="0.25">
      <c r="A6" s="14" t="s">
        <v>30</v>
      </c>
      <c r="B6" s="14" t="s">
        <v>31</v>
      </c>
      <c r="C6" s="14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3">
      <c r="A7" s="8" t="s">
        <v>33</v>
      </c>
      <c r="B7" s="15">
        <v>1001</v>
      </c>
      <c r="C7" s="16" t="s">
        <v>34</v>
      </c>
      <c r="D7" s="9">
        <f ca="1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ref="D7:E22" ca="1" si="0">IF($B$2="Toplam",IFERROR(INDIRECT("'"&amp;E$6&amp;"'!"&amp;ADDRESS(MATCH($B7,INDIRECT("'"&amp;E$6&amp;"'!$B$1:$B$1095"),0),IF(MID($D$5,1,5)="71701",MATCH("15-Tarım Makinesi",INDIRECT("'"&amp;E$6&amp;"'!6:6"),0)+1,IF(MID($D$5,1,5)="71702",MATCH("15-Tarım Makinesi",INDIRECT("'"&amp;E$6&amp;"'!6:6"),0)+18,IF(MID($D$5,1,5)="71703",MATCH("15-Tarım Makinesi",INDIRECT("'"&amp;E$6&amp;"'!6:6"),0)+35,IF(MID($D$5,1,5)="71704",MATCH("15-Tarım Makinesi",INDIRECT("'"&amp;E$6&amp;"'!6:6"),0)+52,MATCH("15-Tarım Makinesi",INDIRECT("'"&amp;E$6&amp;"'!6:6"),0)+69)))))),0),IFERROR(INDIRECT("'"&amp;E$6&amp;"'!"&amp;ADDRESS(MATCH($B7,INDIRECT("'"&amp;E$6&amp;"'!$B$1:$B$1095"),0),IF(MID($D$5,1,5)="71701",MATCH($B$2,INDIRECT("'"&amp;E$6&amp;"'!6:6"),0),IF(MID($D$5,1,5)="71702",MATCH($B$2,INDIRECT("'"&amp;E$6&amp;"'!6:6"),0)+17,IF(MID($D$5,1,5)="71703",MATCH($B$2,INDIRECT("'"&amp;E$6&amp;"'!6:6"),0)+34,IF(MID($D$5,1,5)="71704",MATCH($B$2,INDIRECT("'"&amp;E$6&amp;"'!6:6"),0)+51,MATCH($B$2,INDIRECT("'"&amp;E$6&amp;"'!6:6"),0)+68)))))),0))</f>
        <v>0</v>
      </c>
      <c r="JH7" s="3" t="s">
        <v>15</v>
      </c>
      <c r="JI7" s="3">
        <v>5</v>
      </c>
      <c r="JL7" s="3" t="s">
        <v>4</v>
      </c>
    </row>
    <row r="8" spans="1:272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151838</v>
      </c>
      <c r="E8" s="9">
        <f t="shared" ca="1" si="0"/>
        <v>2445936696.4000001</v>
      </c>
      <c r="JH8" s="3" t="s">
        <v>16</v>
      </c>
      <c r="JI8" s="3">
        <v>6</v>
      </c>
    </row>
    <row r="9" spans="1:272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324627.24</v>
      </c>
      <c r="E9" s="9">
        <f t="shared" ca="1" si="0"/>
        <v>6672613423.2099981</v>
      </c>
      <c r="JH9" s="3" t="s">
        <v>17</v>
      </c>
      <c r="JI9" s="3">
        <v>7</v>
      </c>
    </row>
    <row r="10" spans="1:272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548340.40662019991</v>
      </c>
      <c r="E10" s="9">
        <f t="shared" ca="1" si="0"/>
        <v>10805356130.853724</v>
      </c>
      <c r="JH10" s="3" t="s">
        <v>18</v>
      </c>
      <c r="JI10" s="3">
        <v>8</v>
      </c>
    </row>
    <row r="11" spans="1:272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137526.35</v>
      </c>
      <c r="E11" s="9">
        <f t="shared" ca="1" si="0"/>
        <v>1451086061.1350999</v>
      </c>
      <c r="JH11" s="3" t="s">
        <v>19</v>
      </c>
      <c r="JI11" s="3">
        <v>9</v>
      </c>
    </row>
    <row r="12" spans="1:272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H12" s="3" t="s">
        <v>20</v>
      </c>
      <c r="JI12" s="3">
        <v>10</v>
      </c>
    </row>
    <row r="13" spans="1:272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751333.18457627716</v>
      </c>
      <c r="E13" s="9">
        <f t="shared" ca="1" si="0"/>
        <v>3112990914.8800001</v>
      </c>
      <c r="JH13" s="3" t="s">
        <v>21</v>
      </c>
      <c r="JI13" s="3">
        <v>11</v>
      </c>
    </row>
    <row r="14" spans="1:272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627876.24008367595</v>
      </c>
      <c r="E14" s="9">
        <f t="shared" ca="1" si="0"/>
        <v>10950274795.603409</v>
      </c>
      <c r="JH14" s="3" t="s">
        <v>22</v>
      </c>
      <c r="JI14" s="3">
        <v>12</v>
      </c>
    </row>
    <row r="15" spans="1:272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H15" s="3" t="s">
        <v>23</v>
      </c>
      <c r="JI15" s="3">
        <v>13</v>
      </c>
    </row>
    <row r="16" spans="1:272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H16" s="3" t="s">
        <v>24</v>
      </c>
      <c r="JI16" s="3">
        <v>14</v>
      </c>
    </row>
    <row r="17" spans="1:269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95</v>
      </c>
      <c r="E17" s="9">
        <f t="shared" ca="1" si="0"/>
        <v>4865638.41</v>
      </c>
      <c r="JH17" s="3" t="s">
        <v>25</v>
      </c>
      <c r="JI17" s="3">
        <v>15</v>
      </c>
    </row>
    <row r="18" spans="1:269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1</v>
      </c>
      <c r="E18" s="9">
        <f t="shared" ca="1" si="0"/>
        <v>2068.9</v>
      </c>
      <c r="JH18" s="3" t="s">
        <v>46</v>
      </c>
    </row>
    <row r="19" spans="1:269" ht="12.75" customHeight="1" x14ac:dyDescent="0.3">
      <c r="A19" s="8" t="s">
        <v>47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9" ht="12.75" customHeight="1" x14ac:dyDescent="0.3">
      <c r="A20" s="8" t="s">
        <v>48</v>
      </c>
      <c r="B20" s="15">
        <v>1017</v>
      </c>
      <c r="C20" s="16" t="s">
        <v>34</v>
      </c>
      <c r="D20" s="9">
        <f t="shared" ca="1" si="0"/>
        <v>138193.2118399</v>
      </c>
      <c r="E20" s="9">
        <f t="shared" ca="1" si="0"/>
        <v>2242316224.0900002</v>
      </c>
    </row>
    <row r="21" spans="1:269" ht="12.75" customHeight="1" x14ac:dyDescent="0.3">
      <c r="A21" s="8" t="s">
        <v>49</v>
      </c>
      <c r="B21" s="15">
        <v>1018</v>
      </c>
      <c r="C21" s="16" t="s">
        <v>34</v>
      </c>
      <c r="D21" s="9">
        <f t="shared" ca="1" si="0"/>
        <v>18838.16</v>
      </c>
      <c r="E21" s="9">
        <f t="shared" ca="1" si="0"/>
        <v>267974448.33000001</v>
      </c>
    </row>
    <row r="22" spans="1:269" ht="12.75" customHeight="1" x14ac:dyDescent="0.3">
      <c r="A22" s="8" t="s">
        <v>50</v>
      </c>
      <c r="B22" s="15">
        <v>1020</v>
      </c>
      <c r="C22" s="16" t="s">
        <v>34</v>
      </c>
      <c r="D22" s="9">
        <f t="shared" ca="1" si="0"/>
        <v>585934.0424002005</v>
      </c>
      <c r="E22" s="9">
        <f t="shared" ca="1" si="0"/>
        <v>8282869666.380003</v>
      </c>
    </row>
    <row r="23" spans="1:269" ht="12.75" customHeight="1" x14ac:dyDescent="0.3">
      <c r="A23" s="8" t="s">
        <v>51</v>
      </c>
      <c r="B23" s="15">
        <v>1022</v>
      </c>
      <c r="C23" s="16" t="s">
        <v>34</v>
      </c>
      <c r="D23" s="9">
        <f t="shared" ref="D23:E42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331522</v>
      </c>
      <c r="E23" s="9">
        <f t="shared" ca="1" si="1"/>
        <v>6215999936.4300003</v>
      </c>
    </row>
    <row r="24" spans="1:269" ht="12.75" customHeight="1" x14ac:dyDescent="0.3">
      <c r="A24" s="8" t="s">
        <v>52</v>
      </c>
      <c r="B24" s="15">
        <v>1025</v>
      </c>
      <c r="C24" s="16" t="s">
        <v>34</v>
      </c>
      <c r="D24" s="9">
        <f t="shared" ca="1" si="1"/>
        <v>105928.94852570053</v>
      </c>
      <c r="E24" s="9">
        <f t="shared" ca="1" si="1"/>
        <v>1078103885.1400299</v>
      </c>
    </row>
    <row r="25" spans="1:269" ht="12.75" customHeight="1" x14ac:dyDescent="0.3">
      <c r="A25" s="8" t="s">
        <v>53</v>
      </c>
      <c r="B25" s="15">
        <v>1027</v>
      </c>
      <c r="C25" s="16" t="s">
        <v>34</v>
      </c>
      <c r="D25" s="9">
        <f t="shared" ca="1" si="1"/>
        <v>70009.146288999997</v>
      </c>
      <c r="E25" s="9">
        <f t="shared" ca="1" si="1"/>
        <v>1169486733.7980397</v>
      </c>
    </row>
    <row r="26" spans="1:269" ht="12.75" customHeight="1" x14ac:dyDescent="0.3">
      <c r="A26" s="8" t="s">
        <v>54</v>
      </c>
      <c r="B26" s="15">
        <v>1028</v>
      </c>
      <c r="C26" s="16" t="s">
        <v>34</v>
      </c>
      <c r="D26" s="9">
        <f t="shared" ca="1" si="1"/>
        <v>74675</v>
      </c>
      <c r="E26" s="9">
        <f t="shared" ca="1" si="1"/>
        <v>1405285943.9742491</v>
      </c>
    </row>
    <row r="27" spans="1:269" ht="12.75" customHeight="1" x14ac:dyDescent="0.3">
      <c r="A27" s="8" t="s">
        <v>55</v>
      </c>
      <c r="B27" s="15">
        <v>1030</v>
      </c>
      <c r="C27" s="16" t="s">
        <v>34</v>
      </c>
      <c r="D27" s="9">
        <f t="shared" ca="1" si="1"/>
        <v>460263.89</v>
      </c>
      <c r="E27" s="9">
        <f t="shared" ca="1" si="1"/>
        <v>5062696725.4499998</v>
      </c>
    </row>
    <row r="28" spans="1:269" ht="12.75" customHeight="1" x14ac:dyDescent="0.3">
      <c r="A28" s="8" t="s">
        <v>56</v>
      </c>
      <c r="B28" s="15">
        <v>1031</v>
      </c>
      <c r="C28" s="16" t="s">
        <v>34</v>
      </c>
      <c r="D28" s="9">
        <f t="shared" ca="1" si="1"/>
        <v>36944</v>
      </c>
      <c r="E28" s="9">
        <f t="shared" ca="1" si="1"/>
        <v>578741679.09000003</v>
      </c>
    </row>
    <row r="29" spans="1:269" ht="12.75" customHeight="1" x14ac:dyDescent="0.3">
      <c r="A29" s="8" t="s">
        <v>57</v>
      </c>
      <c r="B29" s="15">
        <v>1032</v>
      </c>
      <c r="C29" s="16" t="s">
        <v>34</v>
      </c>
      <c r="D29" s="9">
        <f t="shared" ca="1" si="1"/>
        <v>357207.57891993679</v>
      </c>
      <c r="E29" s="9">
        <f t="shared" ca="1" si="1"/>
        <v>5300222760.9898911</v>
      </c>
    </row>
    <row r="30" spans="1:269" ht="12.75" customHeight="1" x14ac:dyDescent="0.3">
      <c r="A30" s="8" t="s">
        <v>58</v>
      </c>
      <c r="B30" s="15">
        <v>1034</v>
      </c>
      <c r="C30" s="16" t="s">
        <v>34</v>
      </c>
      <c r="D30" s="9">
        <f t="shared" ca="1" si="1"/>
        <v>17248</v>
      </c>
      <c r="E30" s="9">
        <f t="shared" ca="1" si="1"/>
        <v>160365918.71999997</v>
      </c>
    </row>
    <row r="31" spans="1:269" ht="12.75" customHeight="1" x14ac:dyDescent="0.3">
      <c r="A31" s="8" t="s">
        <v>59</v>
      </c>
      <c r="B31" s="15">
        <v>1035</v>
      </c>
      <c r="C31" s="16" t="s">
        <v>34</v>
      </c>
      <c r="D31" s="9">
        <f t="shared" ca="1" si="1"/>
        <v>783543.25248500018</v>
      </c>
      <c r="E31" s="9">
        <f t="shared" ca="1" si="1"/>
        <v>11759652257.30998</v>
      </c>
    </row>
    <row r="32" spans="1:269" ht="12.75" customHeight="1" x14ac:dyDescent="0.3">
      <c r="A32" s="8" t="s">
        <v>60</v>
      </c>
      <c r="B32" s="15">
        <v>1036</v>
      </c>
      <c r="C32" s="16" t="s">
        <v>34</v>
      </c>
      <c r="D32" s="9">
        <f t="shared" ca="1" si="1"/>
        <v>225786.53972603218</v>
      </c>
      <c r="E32" s="9">
        <f t="shared" ca="1" si="1"/>
        <v>2864747443.7498755</v>
      </c>
    </row>
    <row r="33" spans="1:5" ht="12.75" customHeight="1" x14ac:dyDescent="0.3">
      <c r="A33" s="8" t="s">
        <v>61</v>
      </c>
      <c r="B33" s="15">
        <v>1037</v>
      </c>
      <c r="C33" s="16" t="s">
        <v>34</v>
      </c>
      <c r="D33" s="9">
        <f t="shared" ca="1" si="1"/>
        <v>134326.70136986091</v>
      </c>
      <c r="E33" s="9">
        <f t="shared" ca="1" si="1"/>
        <v>1285418957.4301379</v>
      </c>
    </row>
    <row r="34" spans="1:5" ht="12.75" customHeight="1" x14ac:dyDescent="0.3">
      <c r="A34" s="8" t="s">
        <v>62</v>
      </c>
      <c r="B34" s="15">
        <v>1038</v>
      </c>
      <c r="C34" s="16" t="s">
        <v>34</v>
      </c>
      <c r="D34" s="9">
        <f t="shared" ca="1" si="1"/>
        <v>20465</v>
      </c>
      <c r="E34" s="9">
        <f t="shared" ca="1" si="1"/>
        <v>238879404.48000002</v>
      </c>
    </row>
    <row r="35" spans="1:5" ht="12.75" customHeight="1" x14ac:dyDescent="0.3">
      <c r="A35" s="8" t="s">
        <v>63</v>
      </c>
      <c r="B35" s="15">
        <v>1039</v>
      </c>
      <c r="C35" s="16" t="s">
        <v>34</v>
      </c>
      <c r="D35" s="9">
        <f t="shared" ca="1" si="1"/>
        <v>31530</v>
      </c>
      <c r="E35" s="9">
        <f t="shared" ca="1" si="1"/>
        <v>414160143.53999996</v>
      </c>
    </row>
    <row r="36" spans="1:5" ht="12.75" customHeight="1" x14ac:dyDescent="0.3">
      <c r="A36" s="8" t="s">
        <v>64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65</v>
      </c>
      <c r="B37" s="15">
        <v>1043</v>
      </c>
      <c r="C37" s="16" t="s">
        <v>34</v>
      </c>
      <c r="D37" s="9">
        <f t="shared" ca="1" si="1"/>
        <v>371837</v>
      </c>
      <c r="E37" s="9">
        <f t="shared" ca="1" si="1"/>
        <v>4360948214.6599998</v>
      </c>
    </row>
    <row r="38" spans="1:5" ht="12.75" customHeight="1" x14ac:dyDescent="0.3">
      <c r="A38" s="8" t="s">
        <v>66</v>
      </c>
      <c r="B38" s="15">
        <v>1044</v>
      </c>
      <c r="C38" s="16" t="s">
        <v>34</v>
      </c>
      <c r="D38" s="9">
        <f t="shared" ca="1" si="1"/>
        <v>153640.25</v>
      </c>
      <c r="E38" s="9">
        <f t="shared" ca="1" si="1"/>
        <v>1613227504.8</v>
      </c>
    </row>
    <row r="39" spans="1:5" ht="12.75" customHeight="1" x14ac:dyDescent="0.3">
      <c r="A39" s="8" t="s">
        <v>67</v>
      </c>
      <c r="B39" s="15">
        <v>1045</v>
      </c>
      <c r="C39" s="16" t="s">
        <v>34</v>
      </c>
      <c r="D39" s="9">
        <f t="shared" ca="1" si="1"/>
        <v>284751.27447417768</v>
      </c>
      <c r="E39" s="9">
        <f t="shared" ca="1" si="1"/>
        <v>2744311092.0605001</v>
      </c>
    </row>
    <row r="40" spans="1:5" ht="12.75" customHeight="1" x14ac:dyDescent="0.3">
      <c r="A40" s="8" t="s">
        <v>68</v>
      </c>
      <c r="B40" s="15">
        <v>1046</v>
      </c>
      <c r="C40" s="16" t="s">
        <v>34</v>
      </c>
      <c r="D40" s="9">
        <f t="shared" ca="1" si="1"/>
        <v>19691</v>
      </c>
      <c r="E40" s="9">
        <f t="shared" ca="1" si="1"/>
        <v>335557203.87</v>
      </c>
    </row>
    <row r="41" spans="1:5" ht="12.75" customHeight="1" x14ac:dyDescent="0.3">
      <c r="A41" s="8" t="s">
        <v>69</v>
      </c>
      <c r="B41" s="15">
        <v>1047</v>
      </c>
      <c r="C41" s="16" t="s">
        <v>34</v>
      </c>
      <c r="D41" s="9">
        <f t="shared" ca="1" si="1"/>
        <v>0</v>
      </c>
      <c r="E41" s="9">
        <f t="shared" ca="1" si="1"/>
        <v>0</v>
      </c>
    </row>
    <row r="42" spans="1:5" ht="12.75" customHeight="1" x14ac:dyDescent="0.3">
      <c r="A42" s="8" t="s">
        <v>70</v>
      </c>
      <c r="B42" s="15">
        <v>1048</v>
      </c>
      <c r="C42" s="16" t="s">
        <v>34</v>
      </c>
      <c r="D42" s="9">
        <f t="shared" ca="1" si="1"/>
        <v>127859.30410958007</v>
      </c>
      <c r="E42" s="9">
        <f t="shared" ca="1" si="1"/>
        <v>1808258561.5099754</v>
      </c>
    </row>
    <row r="43" spans="1:5" ht="12.75" customHeight="1" x14ac:dyDescent="0.3">
      <c r="A43" s="8" t="s">
        <v>71</v>
      </c>
      <c r="B43" s="15">
        <v>1049</v>
      </c>
      <c r="C43" s="16" t="s">
        <v>34</v>
      </c>
      <c r="D43" s="9">
        <f t="shared" ref="D43:E62" ca="1" si="2">IF($B$2="Toplam",IFERROR(INDIRECT("'"&amp;D$6&amp;"'!"&amp;ADDRESS(MATCH($B43,INDIRECT("'"&amp;D$6&amp;"'!$B$1:$B$1095"),0),IF(MID($D$5,1,5)="71701",MATCH("15-Tarım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131521.06301369992</v>
      </c>
      <c r="E43" s="9">
        <f t="shared" ca="1" si="2"/>
        <v>1580531242.9199936</v>
      </c>
    </row>
    <row r="44" spans="1:5" ht="12.75" customHeight="1" x14ac:dyDescent="0.3">
      <c r="A44" s="8" t="s">
        <v>72</v>
      </c>
      <c r="B44" s="15">
        <v>1050</v>
      </c>
      <c r="C44" s="16" t="s">
        <v>34</v>
      </c>
      <c r="D44" s="9">
        <f t="shared" ca="1" si="2"/>
        <v>0</v>
      </c>
      <c r="E44" s="9">
        <f t="shared" ca="1" si="2"/>
        <v>0</v>
      </c>
    </row>
    <row r="45" spans="1:5" ht="12.75" customHeight="1" x14ac:dyDescent="0.3">
      <c r="A45" s="8" t="s">
        <v>73</v>
      </c>
      <c r="B45" s="15">
        <v>1051</v>
      </c>
      <c r="C45" s="16" t="s">
        <v>34</v>
      </c>
      <c r="D45" s="9">
        <f t="shared" ca="1" si="2"/>
        <v>453</v>
      </c>
      <c r="E45" s="9">
        <f t="shared" ca="1" si="2"/>
        <v>3896997.1599999997</v>
      </c>
    </row>
    <row r="46" spans="1:5" ht="12.75" customHeight="1" x14ac:dyDescent="0.3">
      <c r="A46" s="8" t="s">
        <v>74</v>
      </c>
      <c r="B46" s="15">
        <v>1052</v>
      </c>
      <c r="C46" s="16" t="s">
        <v>34</v>
      </c>
      <c r="D46" s="9">
        <f t="shared" ca="1" si="2"/>
        <v>4918.2602739726071</v>
      </c>
      <c r="E46" s="9">
        <f t="shared" ca="1" si="2"/>
        <v>40495245.079999983</v>
      </c>
    </row>
    <row r="47" spans="1:5" ht="12.75" customHeight="1" x14ac:dyDescent="0.3">
      <c r="A47" s="8" t="s">
        <v>75</v>
      </c>
      <c r="B47" s="15">
        <v>1053</v>
      </c>
      <c r="C47" s="16" t="s">
        <v>34</v>
      </c>
      <c r="D47" s="9">
        <f t="shared" ca="1" si="2"/>
        <v>444393</v>
      </c>
      <c r="E47" s="9">
        <f t="shared" ca="1" si="2"/>
        <v>4738895975.1700001</v>
      </c>
    </row>
    <row r="48" spans="1:5" ht="12.75" customHeight="1" x14ac:dyDescent="0.3">
      <c r="A48" s="8" t="s">
        <v>76</v>
      </c>
      <c r="B48" s="15">
        <v>1054</v>
      </c>
      <c r="C48" s="16" t="s">
        <v>34</v>
      </c>
      <c r="D48" s="9">
        <f t="shared" ca="1" si="2"/>
        <v>0</v>
      </c>
      <c r="E48" s="9">
        <f t="shared" ca="1" si="2"/>
        <v>0</v>
      </c>
    </row>
    <row r="49" spans="1:5" ht="12.75" customHeight="1" x14ac:dyDescent="0.3">
      <c r="A49" s="8" t="s">
        <v>77</v>
      </c>
      <c r="B49" s="15">
        <v>1055</v>
      </c>
      <c r="C49" s="16" t="s">
        <v>34</v>
      </c>
      <c r="D49" s="9">
        <f t="shared" ca="1" si="2"/>
        <v>25776.143028626338</v>
      </c>
      <c r="E49" s="9">
        <f t="shared" ca="1" si="2"/>
        <v>-126684599.14999907</v>
      </c>
    </row>
    <row r="50" spans="1:5" ht="12.75" customHeight="1" x14ac:dyDescent="0.3">
      <c r="A50" s="8" t="s">
        <v>78</v>
      </c>
      <c r="B50" s="15">
        <v>1056</v>
      </c>
      <c r="C50" s="16" t="s">
        <v>34</v>
      </c>
      <c r="D50" s="9">
        <f t="shared" ca="1" si="2"/>
        <v>38.698426388289903</v>
      </c>
      <c r="E50" s="9">
        <f t="shared" ca="1" si="2"/>
        <v>761719.10000000009</v>
      </c>
    </row>
    <row r="51" spans="1:5" ht="12.75" customHeight="1" x14ac:dyDescent="0.3">
      <c r="A51" s="8" t="s">
        <v>79</v>
      </c>
      <c r="B51" s="15">
        <v>1057</v>
      </c>
      <c r="C51" s="16" t="s">
        <v>34</v>
      </c>
      <c r="D51" s="9">
        <f t="shared" ca="1" si="2"/>
        <v>3743</v>
      </c>
      <c r="E51" s="9">
        <f t="shared" ca="1" si="2"/>
        <v>141473219.08000001</v>
      </c>
    </row>
    <row r="52" spans="1:5" ht="12.75" customHeight="1" x14ac:dyDescent="0.3">
      <c r="A52" s="8" t="s">
        <v>80</v>
      </c>
      <c r="B52" s="15">
        <v>1058</v>
      </c>
      <c r="C52" s="16" t="s">
        <v>34</v>
      </c>
      <c r="D52" s="9">
        <f t="shared" ca="1" si="2"/>
        <v>10596</v>
      </c>
      <c r="E52" s="9">
        <f t="shared" ca="1" si="2"/>
        <v>113119296.45</v>
      </c>
    </row>
    <row r="53" spans="1:5" ht="12.75" customHeight="1" x14ac:dyDescent="0.3">
      <c r="A53" s="8" t="s">
        <v>81</v>
      </c>
      <c r="B53" s="15">
        <v>1059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82</v>
      </c>
      <c r="B54" s="15">
        <v>1060</v>
      </c>
      <c r="C54" s="16" t="s">
        <v>34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83</v>
      </c>
      <c r="B55" s="15">
        <v>1061</v>
      </c>
      <c r="C55" s="16" t="s">
        <v>34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84</v>
      </c>
      <c r="B56" s="15">
        <v>2001</v>
      </c>
      <c r="C56" s="16" t="s">
        <v>34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85</v>
      </c>
      <c r="B57" s="15">
        <v>2002</v>
      </c>
      <c r="C57" s="16" t="s">
        <v>86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87</v>
      </c>
      <c r="B58" s="15">
        <v>2005</v>
      </c>
      <c r="C58" s="16" t="s">
        <v>86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88</v>
      </c>
      <c r="B59" s="15">
        <v>2006</v>
      </c>
      <c r="C59" s="16" t="s">
        <v>89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90</v>
      </c>
      <c r="B60" s="15">
        <v>2007</v>
      </c>
      <c r="C60" s="16" t="s">
        <v>86</v>
      </c>
      <c r="D60" s="9">
        <f t="shared" ca="1" si="2"/>
        <v>0</v>
      </c>
      <c r="E60" s="9">
        <f t="shared" ca="1" si="2"/>
        <v>0</v>
      </c>
    </row>
    <row r="61" spans="1:5" ht="12.75" customHeight="1" x14ac:dyDescent="0.3">
      <c r="A61" s="8" t="s">
        <v>91</v>
      </c>
      <c r="B61" s="15">
        <v>2008</v>
      </c>
      <c r="C61" s="16" t="s">
        <v>86</v>
      </c>
      <c r="D61" s="9">
        <f t="shared" ca="1" si="2"/>
        <v>0</v>
      </c>
      <c r="E61" s="9">
        <f t="shared" ca="1" si="2"/>
        <v>0</v>
      </c>
    </row>
    <row r="62" spans="1:5" ht="12.75" customHeight="1" x14ac:dyDescent="0.3">
      <c r="A62" s="8" t="s">
        <v>92</v>
      </c>
      <c r="B62" s="15">
        <v>3001</v>
      </c>
      <c r="C62" s="16" t="s">
        <v>89</v>
      </c>
      <c r="D62" s="9">
        <f t="shared" ca="1" si="2"/>
        <v>0</v>
      </c>
      <c r="E62" s="9">
        <f t="shared" ca="1" si="2"/>
        <v>0</v>
      </c>
    </row>
    <row r="63" spans="1:5" ht="12.75" customHeight="1" x14ac:dyDescent="0.3">
      <c r="A63" s="8" t="s">
        <v>93</v>
      </c>
      <c r="B63" s="15">
        <v>3002</v>
      </c>
      <c r="C63" s="16" t="s">
        <v>89</v>
      </c>
      <c r="D63" s="9">
        <f t="shared" ref="D63:E75" ca="1" si="3">IF($B$2="Toplam",IFERROR(INDIRECT("'"&amp;D$6&amp;"'!"&amp;ADDRESS(MATCH($B63,INDIRECT("'"&amp;D$6&amp;"'!$B$1:$B$1095"),0),IF(MID($D$5,1,5)="71701",MATCH("15-Tarım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3" s="9">
        <f t="shared" ca="1" si="3"/>
        <v>0</v>
      </c>
    </row>
    <row r="64" spans="1:5" ht="12.75" customHeight="1" x14ac:dyDescent="0.3">
      <c r="A64" s="8" t="s">
        <v>94</v>
      </c>
      <c r="B64" s="15">
        <v>3003</v>
      </c>
      <c r="C64" s="16" t="s">
        <v>89</v>
      </c>
      <c r="D64" s="9">
        <f t="shared" ca="1" si="3"/>
        <v>0</v>
      </c>
      <c r="E64" s="9">
        <f t="shared" ca="1" si="3"/>
        <v>0</v>
      </c>
    </row>
    <row r="65" spans="1:5" ht="12.75" customHeight="1" x14ac:dyDescent="0.3">
      <c r="A65" s="8" t="s">
        <v>95</v>
      </c>
      <c r="B65" s="15">
        <v>3004</v>
      </c>
      <c r="C65" s="16" t="s">
        <v>89</v>
      </c>
      <c r="D65" s="9">
        <f t="shared" ca="1" si="3"/>
        <v>0</v>
      </c>
      <c r="E65" s="9">
        <f t="shared" ca="1" si="3"/>
        <v>0</v>
      </c>
    </row>
    <row r="66" spans="1:5" ht="12.75" customHeight="1" x14ac:dyDescent="0.3">
      <c r="A66" s="8" t="s">
        <v>96</v>
      </c>
      <c r="B66" s="15">
        <v>3005</v>
      </c>
      <c r="C66" s="16" t="s">
        <v>89</v>
      </c>
      <c r="D66" s="9">
        <f t="shared" ca="1" si="3"/>
        <v>0</v>
      </c>
      <c r="E66" s="9">
        <f t="shared" ca="1" si="3"/>
        <v>0</v>
      </c>
    </row>
    <row r="67" spans="1:5" ht="12.75" customHeight="1" x14ac:dyDescent="0.3">
      <c r="A67" s="8" t="s">
        <v>97</v>
      </c>
      <c r="B67" s="15">
        <v>3006</v>
      </c>
      <c r="C67" s="16" t="s">
        <v>89</v>
      </c>
      <c r="D67" s="9">
        <f t="shared" ca="1" si="3"/>
        <v>0</v>
      </c>
      <c r="E67" s="9">
        <f t="shared" ca="1" si="3"/>
        <v>0</v>
      </c>
    </row>
    <row r="68" spans="1:5" ht="12.75" customHeight="1" x14ac:dyDescent="0.3">
      <c r="A68" s="8" t="s">
        <v>98</v>
      </c>
      <c r="B68" s="15">
        <v>3007</v>
      </c>
      <c r="C68" s="16" t="s">
        <v>89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99</v>
      </c>
      <c r="B69" s="15">
        <v>3008</v>
      </c>
      <c r="C69" s="16" t="s">
        <v>89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100</v>
      </c>
      <c r="B70" s="15">
        <v>3009</v>
      </c>
      <c r="C70" s="16" t="s">
        <v>89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101</v>
      </c>
      <c r="B71" s="15">
        <v>3011</v>
      </c>
      <c r="C71" s="16" t="s">
        <v>89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102</v>
      </c>
      <c r="B72" s="15">
        <v>3012</v>
      </c>
      <c r="C72" s="16" t="s">
        <v>89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8" t="s">
        <v>103</v>
      </c>
      <c r="B73" s="15">
        <v>3016</v>
      </c>
      <c r="C73" s="16" t="s">
        <v>89</v>
      </c>
      <c r="D73" s="9">
        <f t="shared" ca="1" si="3"/>
        <v>0</v>
      </c>
      <c r="E73" s="9">
        <f t="shared" ca="1" si="3"/>
        <v>0</v>
      </c>
    </row>
    <row r="74" spans="1:5" ht="12.75" customHeight="1" x14ac:dyDescent="0.3">
      <c r="A74" s="8" t="s">
        <v>104</v>
      </c>
      <c r="B74" s="15">
        <v>3017</v>
      </c>
      <c r="C74" s="16" t="s">
        <v>89</v>
      </c>
      <c r="D74" s="9">
        <f t="shared" ca="1" si="3"/>
        <v>0</v>
      </c>
      <c r="E74" s="9">
        <f t="shared" ca="1" si="3"/>
        <v>0</v>
      </c>
    </row>
    <row r="75" spans="1:5" ht="12.75" customHeight="1" x14ac:dyDescent="0.3">
      <c r="A75" s="8" t="s">
        <v>105</v>
      </c>
      <c r="B75" s="15">
        <v>3018</v>
      </c>
      <c r="C75" s="16" t="s">
        <v>89</v>
      </c>
      <c r="D75" s="9">
        <f t="shared" ca="1" si="3"/>
        <v>0</v>
      </c>
      <c r="E75" s="9">
        <f t="shared" ca="1" si="3"/>
        <v>0</v>
      </c>
    </row>
    <row r="76" spans="1:5" ht="12.75" customHeight="1" x14ac:dyDescent="0.3">
      <c r="A76" s="10" t="s">
        <v>106</v>
      </c>
      <c r="B76" s="17">
        <v>9000</v>
      </c>
      <c r="C76" s="16" t="s">
        <v>107</v>
      </c>
      <c r="D76" s="11">
        <f ca="1">SUMIF($C$7:$C$75,"HD",D$7:D$75)</f>
        <v>7513270.8861622289</v>
      </c>
      <c r="E76" s="11">
        <f ca="1">SUMIF($C$7:$C$75,"HD",E$7:E$75)</f>
        <v>101124839531.00494</v>
      </c>
    </row>
    <row r="77" spans="1:5" ht="12.75" customHeight="1" x14ac:dyDescent="0.3">
      <c r="A77" s="10" t="s">
        <v>108</v>
      </c>
      <c r="B77" s="17">
        <v>9001</v>
      </c>
      <c r="C77" s="16" t="s">
        <v>109</v>
      </c>
      <c r="D77" s="11">
        <f ca="1">SUMIF($C$7:$C$75,"H",D$7:D$75)+SUMIF($C$7:$C$75,"E",D$7:D$75)</f>
        <v>0</v>
      </c>
      <c r="E77" s="11">
        <f ca="1">SUMIF($C$7:$C$75,"H",E$7:E$75)+SUMIF($C$7:$C$75,"E",E$7:E$75)</f>
        <v>0</v>
      </c>
    </row>
    <row r="78" spans="1:5" ht="12.75" customHeight="1" x14ac:dyDescent="0.3">
      <c r="A78" s="10" t="s">
        <v>110</v>
      </c>
      <c r="B78" s="17">
        <v>9003</v>
      </c>
      <c r="C78" s="16" t="s">
        <v>111</v>
      </c>
      <c r="D78" s="11">
        <f ca="1">D76+D77</f>
        <v>7513270.8861622289</v>
      </c>
      <c r="E78" s="11">
        <f ca="1">E76+E77</f>
        <v>101124839531.00494</v>
      </c>
    </row>
    <row r="79" spans="1:5" ht="12.75" customHeight="1" x14ac:dyDescent="0.25"/>
    <row r="80" spans="1:5" ht="12.75" customHeight="1" x14ac:dyDescent="0.25"/>
  </sheetData>
  <mergeCells count="2">
    <mergeCell ref="E2:F2"/>
    <mergeCell ref="D5:E5"/>
  </mergeCells>
  <dataValidations count="2">
    <dataValidation type="list" allowBlank="1" showInputMessage="1" showErrorMessage="1" sqref="B2" xr:uid="{79C0F733-DD6A-45DE-9AAE-CCE1C6576F5B}">
      <formula1>Araç_Tipi</formula1>
    </dataValidation>
    <dataValidation type="list" allowBlank="1" showInputMessage="1" showErrorMessage="1" sqref="D5:E5" xr:uid="{DA00D4BD-BCFB-4069-AC61-01966D8056DE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B712-0410-4BED-BC1F-2DB0A6CABD88}">
  <dimension ref="A1:CI78"/>
  <sheetViews>
    <sheetView showGridLines="0" zoomScale="80" zoomScaleNormal="80" workbookViewId="0">
      <pane xSplit="3" ySplit="6" topLeftCell="D7" activePane="bottomRight" state="frozen"/>
      <selection activeCell="D5" sqref="D5:E5"/>
      <selection pane="topRight" activeCell="D5" sqref="D5:E5"/>
      <selection pane="bottomLeft" activeCell="D5" sqref="D5:E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112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133</v>
      </c>
      <c r="B3" s="12"/>
      <c r="C3" s="12"/>
    </row>
    <row r="4" spans="1:87" ht="22.5" customHeight="1" x14ac:dyDescent="0.25"/>
    <row r="5" spans="1:87" ht="22.5" customHeight="1" x14ac:dyDescent="0.25">
      <c r="D5" s="20" t="s">
        <v>113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114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115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116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117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118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119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120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121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122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14</v>
      </c>
      <c r="E8" s="9">
        <v>0</v>
      </c>
      <c r="F8" s="9">
        <v>0</v>
      </c>
      <c r="G8" s="9">
        <v>0</v>
      </c>
      <c r="H8" s="9">
        <v>0</v>
      </c>
      <c r="I8" s="9">
        <v>36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50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151824</v>
      </c>
      <c r="AM8" s="9">
        <v>1</v>
      </c>
      <c r="AN8" s="9">
        <v>1191</v>
      </c>
      <c r="AO8" s="9">
        <v>409</v>
      </c>
      <c r="AP8" s="9">
        <v>75</v>
      </c>
      <c r="AQ8" s="9">
        <v>40036</v>
      </c>
      <c r="AR8" s="9">
        <v>4468</v>
      </c>
      <c r="AS8" s="9">
        <v>363</v>
      </c>
      <c r="AT8" s="9">
        <v>1436</v>
      </c>
      <c r="AU8" s="9">
        <v>1711</v>
      </c>
      <c r="AV8" s="9">
        <v>1711</v>
      </c>
      <c r="AW8" s="9">
        <v>0</v>
      </c>
      <c r="AX8" s="9">
        <v>2445</v>
      </c>
      <c r="AY8" s="9">
        <v>0</v>
      </c>
      <c r="AZ8" s="9">
        <v>0</v>
      </c>
      <c r="BA8" s="19">
        <v>205670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151838</v>
      </c>
      <c r="BU8" s="9">
        <v>1</v>
      </c>
      <c r="BV8" s="9">
        <v>1191</v>
      </c>
      <c r="BW8" s="9">
        <v>409</v>
      </c>
      <c r="BX8" s="9">
        <v>75</v>
      </c>
      <c r="BY8" s="9">
        <v>40072</v>
      </c>
      <c r="BZ8" s="9">
        <v>4468</v>
      </c>
      <c r="CA8" s="9">
        <v>363</v>
      </c>
      <c r="CB8" s="9">
        <v>1436</v>
      </c>
      <c r="CC8" s="9">
        <v>1711</v>
      </c>
      <c r="CD8" s="9">
        <v>1711</v>
      </c>
      <c r="CE8" s="9">
        <v>0</v>
      </c>
      <c r="CF8" s="9">
        <v>2445</v>
      </c>
      <c r="CG8" s="9">
        <v>0</v>
      </c>
      <c r="CH8" s="9">
        <v>0</v>
      </c>
      <c r="CI8" s="19">
        <v>205720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1859</v>
      </c>
      <c r="E9" s="9">
        <v>2</v>
      </c>
      <c r="F9" s="9">
        <v>138</v>
      </c>
      <c r="G9" s="9">
        <v>61</v>
      </c>
      <c r="H9" s="9">
        <v>-1</v>
      </c>
      <c r="I9" s="9">
        <v>491</v>
      </c>
      <c r="J9" s="9">
        <v>156</v>
      </c>
      <c r="K9" s="9">
        <v>0</v>
      </c>
      <c r="L9" s="9">
        <v>64</v>
      </c>
      <c r="M9" s="9">
        <v>0</v>
      </c>
      <c r="N9" s="9">
        <v>0</v>
      </c>
      <c r="O9" s="9">
        <v>6</v>
      </c>
      <c r="P9" s="9">
        <v>47</v>
      </c>
      <c r="Q9" s="9">
        <v>2</v>
      </c>
      <c r="R9" s="9">
        <v>0</v>
      </c>
      <c r="S9" s="19">
        <v>2825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322768.24</v>
      </c>
      <c r="AM9" s="9">
        <v>484</v>
      </c>
      <c r="AN9" s="9">
        <v>8746</v>
      </c>
      <c r="AO9" s="9">
        <v>3315</v>
      </c>
      <c r="AP9" s="9">
        <v>70</v>
      </c>
      <c r="AQ9" s="9">
        <v>83370</v>
      </c>
      <c r="AR9" s="9">
        <v>14304</v>
      </c>
      <c r="AS9" s="9">
        <v>11</v>
      </c>
      <c r="AT9" s="9">
        <v>3578</v>
      </c>
      <c r="AU9" s="9">
        <v>3280</v>
      </c>
      <c r="AV9" s="9">
        <v>3998</v>
      </c>
      <c r="AW9" s="9">
        <v>493</v>
      </c>
      <c r="AX9" s="9">
        <v>6351</v>
      </c>
      <c r="AY9" s="9">
        <v>151</v>
      </c>
      <c r="AZ9" s="9">
        <v>3</v>
      </c>
      <c r="BA9" s="19">
        <v>450922.23999999999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324627.24</v>
      </c>
      <c r="BU9" s="9">
        <v>486</v>
      </c>
      <c r="BV9" s="9">
        <v>8884</v>
      </c>
      <c r="BW9" s="9">
        <v>3376</v>
      </c>
      <c r="BX9" s="9">
        <v>69</v>
      </c>
      <c r="BY9" s="9">
        <v>83861</v>
      </c>
      <c r="BZ9" s="9">
        <v>14460</v>
      </c>
      <c r="CA9" s="9">
        <v>11</v>
      </c>
      <c r="CB9" s="9">
        <v>3642</v>
      </c>
      <c r="CC9" s="9">
        <v>3280</v>
      </c>
      <c r="CD9" s="9">
        <v>3998</v>
      </c>
      <c r="CE9" s="9">
        <v>499</v>
      </c>
      <c r="CF9" s="9">
        <v>6398</v>
      </c>
      <c r="CG9" s="9">
        <v>153</v>
      </c>
      <c r="CH9" s="9">
        <v>3</v>
      </c>
      <c r="CI9" s="19">
        <v>453747.24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17437.5433362</v>
      </c>
      <c r="E10" s="9">
        <v>-1.8904103000000001</v>
      </c>
      <c r="F10" s="9">
        <v>959.05196850000004</v>
      </c>
      <c r="G10" s="9">
        <v>9.2520553000000003</v>
      </c>
      <c r="H10" s="9">
        <v>0.97534270000000001</v>
      </c>
      <c r="I10" s="9">
        <v>8482.4859426999992</v>
      </c>
      <c r="J10" s="9">
        <v>1527.5344359000001</v>
      </c>
      <c r="K10" s="9">
        <v>0</v>
      </c>
      <c r="L10" s="9">
        <v>2931.7262804000002</v>
      </c>
      <c r="M10" s="9">
        <v>996.60250910000002</v>
      </c>
      <c r="N10" s="9">
        <v>12.0493158</v>
      </c>
      <c r="O10" s="9">
        <v>7.6027399999999998</v>
      </c>
      <c r="P10" s="9">
        <v>1899.0501896000001</v>
      </c>
      <c r="Q10" s="9">
        <v>150.35343560000001</v>
      </c>
      <c r="R10" s="9">
        <v>0</v>
      </c>
      <c r="S10" s="19">
        <v>34412.3371415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530902.86328399996</v>
      </c>
      <c r="AM10" s="9">
        <v>399.54246890000002</v>
      </c>
      <c r="AN10" s="9">
        <v>7691.6861247999996</v>
      </c>
      <c r="AO10" s="9">
        <v>6643.1559319999997</v>
      </c>
      <c r="AP10" s="9">
        <v>3265.7434469</v>
      </c>
      <c r="AQ10" s="9">
        <v>99066.432406899999</v>
      </c>
      <c r="AR10" s="9">
        <v>25474.584567599999</v>
      </c>
      <c r="AS10" s="9">
        <v>2281.1535002999999</v>
      </c>
      <c r="AT10" s="9">
        <v>21521.913535899999</v>
      </c>
      <c r="AU10" s="9">
        <v>40647.527342699999</v>
      </c>
      <c r="AV10" s="9">
        <v>7602.3310891000001</v>
      </c>
      <c r="AW10" s="9">
        <v>2640.9112048000002</v>
      </c>
      <c r="AX10" s="9">
        <v>38029.075073400003</v>
      </c>
      <c r="AY10" s="9">
        <v>6643.3252337862896</v>
      </c>
      <c r="AZ10" s="9">
        <v>158.7178093</v>
      </c>
      <c r="BA10" s="19">
        <v>792968.96302038641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548340.40662019991</v>
      </c>
      <c r="BU10" s="9">
        <v>397.65205860000003</v>
      </c>
      <c r="BV10" s="9">
        <v>8650.7380933000004</v>
      </c>
      <c r="BW10" s="9">
        <v>6652.4079873000001</v>
      </c>
      <c r="BX10" s="9">
        <v>3266.7187896</v>
      </c>
      <c r="BY10" s="9">
        <v>107548.9183496</v>
      </c>
      <c r="BZ10" s="9">
        <v>27002.1190035</v>
      </c>
      <c r="CA10" s="9">
        <v>2281.1535002999999</v>
      </c>
      <c r="CB10" s="9">
        <v>24453.639816299998</v>
      </c>
      <c r="CC10" s="9">
        <v>41644.129851799997</v>
      </c>
      <c r="CD10" s="9">
        <v>7614.3804049</v>
      </c>
      <c r="CE10" s="9">
        <v>2648.5139448</v>
      </c>
      <c r="CF10" s="9">
        <v>39928.125263000002</v>
      </c>
      <c r="CG10" s="9">
        <v>6793.6786693862896</v>
      </c>
      <c r="CH10" s="9">
        <v>158.7178093</v>
      </c>
      <c r="CI10" s="19">
        <v>827381.30016188626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137526.35</v>
      </c>
      <c r="AM11" s="9">
        <v>3</v>
      </c>
      <c r="AN11" s="9">
        <v>192.96</v>
      </c>
      <c r="AO11" s="9">
        <v>35.46</v>
      </c>
      <c r="AP11" s="9">
        <v>9</v>
      </c>
      <c r="AQ11" s="9">
        <v>24252.06</v>
      </c>
      <c r="AR11" s="9">
        <v>364.47</v>
      </c>
      <c r="AS11" s="9">
        <v>1.39</v>
      </c>
      <c r="AT11" s="9">
        <v>19</v>
      </c>
      <c r="AU11" s="9">
        <v>602.04</v>
      </c>
      <c r="AV11" s="9">
        <v>2</v>
      </c>
      <c r="AW11" s="9">
        <v>9</v>
      </c>
      <c r="AX11" s="9">
        <v>20.8</v>
      </c>
      <c r="AY11" s="9">
        <v>8228.2199999999993</v>
      </c>
      <c r="AZ11" s="9">
        <v>0</v>
      </c>
      <c r="BA11" s="19">
        <v>171265.75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137526.35</v>
      </c>
      <c r="BU11" s="9">
        <v>3</v>
      </c>
      <c r="BV11" s="9">
        <v>192.96</v>
      </c>
      <c r="BW11" s="9">
        <v>35.46</v>
      </c>
      <c r="BX11" s="9">
        <v>9</v>
      </c>
      <c r="BY11" s="9">
        <v>24252.06</v>
      </c>
      <c r="BZ11" s="9">
        <v>364.47</v>
      </c>
      <c r="CA11" s="9">
        <v>1.39</v>
      </c>
      <c r="CB11" s="9">
        <v>19</v>
      </c>
      <c r="CC11" s="9">
        <v>602.04</v>
      </c>
      <c r="CD11" s="9">
        <v>2</v>
      </c>
      <c r="CE11" s="9">
        <v>9</v>
      </c>
      <c r="CF11" s="9">
        <v>20.8</v>
      </c>
      <c r="CG11" s="9">
        <v>8228.2199999999993</v>
      </c>
      <c r="CH11" s="9">
        <v>0</v>
      </c>
      <c r="CI11" s="19">
        <v>171265.75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777.94796766224999</v>
      </c>
      <c r="V13" s="9">
        <v>1</v>
      </c>
      <c r="W13" s="9">
        <v>11</v>
      </c>
      <c r="X13" s="9">
        <v>1.3123287671232899</v>
      </c>
      <c r="Y13" s="9">
        <v>0</v>
      </c>
      <c r="Z13" s="9">
        <v>73.301369863013704</v>
      </c>
      <c r="AA13" s="9">
        <v>0</v>
      </c>
      <c r="AB13" s="9">
        <v>0</v>
      </c>
      <c r="AC13" s="9">
        <v>0.82739726027397298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865.38906355266101</v>
      </c>
      <c r="AL13" s="9">
        <v>750300.97942057892</v>
      </c>
      <c r="AM13" s="9">
        <v>593.37233288939592</v>
      </c>
      <c r="AN13" s="9">
        <v>9224.7659893153286</v>
      </c>
      <c r="AO13" s="9">
        <v>3272.0631398392193</v>
      </c>
      <c r="AP13" s="9">
        <v>2553.939721474329</v>
      </c>
      <c r="AQ13" s="9">
        <v>118344.91669931114</v>
      </c>
      <c r="AR13" s="9">
        <v>4261.2573217524487</v>
      </c>
      <c r="AS13" s="9">
        <v>493.1673104274268</v>
      </c>
      <c r="AT13" s="9">
        <v>2950.9735179655481</v>
      </c>
      <c r="AU13" s="9">
        <v>8176.8760038759501</v>
      </c>
      <c r="AV13" s="9">
        <v>28675.440389977877</v>
      </c>
      <c r="AW13" s="9">
        <v>47.326027397260304</v>
      </c>
      <c r="AX13" s="9">
        <v>16874.849470067486</v>
      </c>
      <c r="AY13" s="9">
        <v>26.4826111266424</v>
      </c>
      <c r="AZ13" s="9">
        <v>149.841095890411</v>
      </c>
      <c r="BA13" s="19">
        <v>945946.25105188938</v>
      </c>
      <c r="BC13" s="9">
        <v>254.257188035947</v>
      </c>
      <c r="BD13" s="9">
        <v>0</v>
      </c>
      <c r="BE13" s="9">
        <v>0</v>
      </c>
      <c r="BF13" s="9">
        <v>0</v>
      </c>
      <c r="BG13" s="9">
        <v>0</v>
      </c>
      <c r="BH13" s="9">
        <v>20.5232876712329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274.7804757071799</v>
      </c>
      <c r="BT13" s="9">
        <v>751333.18457627716</v>
      </c>
      <c r="BU13" s="9">
        <v>594.37233288939592</v>
      </c>
      <c r="BV13" s="9">
        <v>9235.7659893153286</v>
      </c>
      <c r="BW13" s="9">
        <v>3273.3754686063426</v>
      </c>
      <c r="BX13" s="9">
        <v>2553.939721474329</v>
      </c>
      <c r="BY13" s="9">
        <v>118438.74135684539</v>
      </c>
      <c r="BZ13" s="9">
        <v>4261.2573217524487</v>
      </c>
      <c r="CA13" s="9">
        <v>493.1673104274268</v>
      </c>
      <c r="CB13" s="9">
        <v>2951.8009152258219</v>
      </c>
      <c r="CC13" s="9">
        <v>8176.8760038759501</v>
      </c>
      <c r="CD13" s="9">
        <v>28675.440389977877</v>
      </c>
      <c r="CE13" s="9">
        <v>47.326027397260304</v>
      </c>
      <c r="CF13" s="9">
        <v>16874.849470067486</v>
      </c>
      <c r="CG13" s="9">
        <v>26.4826111266424</v>
      </c>
      <c r="CH13" s="9">
        <v>149.841095890411</v>
      </c>
      <c r="CI13" s="19">
        <v>947086.42059114936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423.24109589041097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423.24109589041097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627452.99898778554</v>
      </c>
      <c r="AM14" s="9">
        <v>526.96438356164379</v>
      </c>
      <c r="AN14" s="9">
        <v>2058.5971109177499</v>
      </c>
      <c r="AO14" s="9">
        <v>644.8322805534267</v>
      </c>
      <c r="AP14" s="9">
        <v>742.47131313735861</v>
      </c>
      <c r="AQ14" s="9">
        <v>101705.32454455068</v>
      </c>
      <c r="AR14" s="9">
        <v>23458.347815635483</v>
      </c>
      <c r="AS14" s="9">
        <v>196.573889438187</v>
      </c>
      <c r="AT14" s="9">
        <v>22320.687792198209</v>
      </c>
      <c r="AU14" s="9">
        <v>13641.70431811068</v>
      </c>
      <c r="AV14" s="9">
        <v>3224.7694136245364</v>
      </c>
      <c r="AW14" s="9">
        <v>73.471232876712392</v>
      </c>
      <c r="AX14" s="9">
        <v>8160.4816230414253</v>
      </c>
      <c r="AY14" s="9">
        <v>139.30684931506849</v>
      </c>
      <c r="AZ14" s="9">
        <v>25.041095890410961</v>
      </c>
      <c r="BA14" s="19">
        <v>804371.57265063724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627876.24008367595</v>
      </c>
      <c r="BU14" s="9">
        <v>526.96438356164379</v>
      </c>
      <c r="BV14" s="9">
        <v>2058.5971109177499</v>
      </c>
      <c r="BW14" s="9">
        <v>644.8322805534267</v>
      </c>
      <c r="BX14" s="9">
        <v>742.47131313735861</v>
      </c>
      <c r="BY14" s="9">
        <v>101705.32454455068</v>
      </c>
      <c r="BZ14" s="9">
        <v>23458.347815635483</v>
      </c>
      <c r="CA14" s="9">
        <v>196.573889438187</v>
      </c>
      <c r="CB14" s="9">
        <v>22320.687792198209</v>
      </c>
      <c r="CC14" s="9">
        <v>13641.70431811068</v>
      </c>
      <c r="CD14" s="9">
        <v>3224.7694136245364</v>
      </c>
      <c r="CE14" s="9">
        <v>73.471232876712392</v>
      </c>
      <c r="CF14" s="9">
        <v>8160.4816230414253</v>
      </c>
      <c r="CG14" s="9">
        <v>139.30684931506849</v>
      </c>
      <c r="CH14" s="9">
        <v>25.041095890410961</v>
      </c>
      <c r="CI14" s="19">
        <v>804794.81374652777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95</v>
      </c>
      <c r="AM17" s="9">
        <v>15</v>
      </c>
      <c r="AN17" s="9">
        <v>13</v>
      </c>
      <c r="AO17" s="9">
        <v>1</v>
      </c>
      <c r="AP17" s="9">
        <v>0</v>
      </c>
      <c r="AQ17" s="9">
        <v>95</v>
      </c>
      <c r="AR17" s="9">
        <v>71</v>
      </c>
      <c r="AS17" s="9">
        <v>1</v>
      </c>
      <c r="AT17" s="9">
        <v>-162</v>
      </c>
      <c r="AU17" s="9">
        <v>3</v>
      </c>
      <c r="AV17" s="9">
        <v>-120</v>
      </c>
      <c r="AW17" s="9">
        <v>7</v>
      </c>
      <c r="AX17" s="9">
        <v>1088</v>
      </c>
      <c r="AY17" s="9">
        <v>18</v>
      </c>
      <c r="AZ17" s="9">
        <v>6</v>
      </c>
      <c r="BA17" s="19">
        <v>1131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95</v>
      </c>
      <c r="BU17" s="9">
        <v>15</v>
      </c>
      <c r="BV17" s="9">
        <v>13</v>
      </c>
      <c r="BW17" s="9">
        <v>1</v>
      </c>
      <c r="BX17" s="9">
        <v>0</v>
      </c>
      <c r="BY17" s="9">
        <v>95</v>
      </c>
      <c r="BZ17" s="9">
        <v>71</v>
      </c>
      <c r="CA17" s="9">
        <v>1</v>
      </c>
      <c r="CB17" s="9">
        <v>-162</v>
      </c>
      <c r="CC17" s="9">
        <v>3</v>
      </c>
      <c r="CD17" s="9">
        <v>-120</v>
      </c>
      <c r="CE17" s="9">
        <v>7</v>
      </c>
      <c r="CF17" s="9">
        <v>1088</v>
      </c>
      <c r="CG17" s="9">
        <v>18</v>
      </c>
      <c r="CH17" s="9">
        <v>6</v>
      </c>
      <c r="CI17" s="19">
        <v>1131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1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1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138193.2118399</v>
      </c>
      <c r="AM20" s="9">
        <v>0</v>
      </c>
      <c r="AN20" s="9">
        <v>1393.4810367</v>
      </c>
      <c r="AO20" s="9">
        <v>441.47189109999999</v>
      </c>
      <c r="AP20" s="9">
        <v>209.81288570000001</v>
      </c>
      <c r="AQ20" s="9">
        <v>41219.932220899995</v>
      </c>
      <c r="AR20" s="9">
        <v>2212.7063920000001</v>
      </c>
      <c r="AS20" s="9">
        <v>-33.217666199999996</v>
      </c>
      <c r="AT20" s="9">
        <v>246.3863015</v>
      </c>
      <c r="AU20" s="9">
        <v>1504.7566961</v>
      </c>
      <c r="AV20" s="9">
        <v>313.25382639999998</v>
      </c>
      <c r="AW20" s="9">
        <v>6.8741228000000003</v>
      </c>
      <c r="AX20" s="9">
        <v>1797.8448253000001</v>
      </c>
      <c r="AY20" s="9">
        <v>0</v>
      </c>
      <c r="AZ20" s="9">
        <v>0</v>
      </c>
      <c r="BA20" s="19">
        <v>187506.51437219998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138193.2118399</v>
      </c>
      <c r="BU20" s="9">
        <v>0</v>
      </c>
      <c r="BV20" s="9">
        <v>1393.4810367</v>
      </c>
      <c r="BW20" s="9">
        <v>441.47189109999999</v>
      </c>
      <c r="BX20" s="9">
        <v>209.81288570000001</v>
      </c>
      <c r="BY20" s="9">
        <v>41219.932220899995</v>
      </c>
      <c r="BZ20" s="9">
        <v>2212.7063920000001</v>
      </c>
      <c r="CA20" s="9">
        <v>-33.217666199999996</v>
      </c>
      <c r="CB20" s="9">
        <v>246.3863015</v>
      </c>
      <c r="CC20" s="9">
        <v>1504.7566961</v>
      </c>
      <c r="CD20" s="9">
        <v>313.25382639999998</v>
      </c>
      <c r="CE20" s="9">
        <v>6.8741228000000003</v>
      </c>
      <c r="CF20" s="9">
        <v>1797.8448253000001</v>
      </c>
      <c r="CG20" s="9">
        <v>0</v>
      </c>
      <c r="CH20" s="9">
        <v>0</v>
      </c>
      <c r="CI20" s="19">
        <v>187506.51437219998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18838.16</v>
      </c>
      <c r="AM21" s="9">
        <v>0</v>
      </c>
      <c r="AN21" s="9">
        <v>639.95000000000005</v>
      </c>
      <c r="AO21" s="9">
        <v>299.57</v>
      </c>
      <c r="AP21" s="9">
        <v>150.47999999999999</v>
      </c>
      <c r="AQ21" s="9">
        <v>3772.6</v>
      </c>
      <c r="AR21" s="9">
        <v>336.07</v>
      </c>
      <c r="AS21" s="9">
        <v>31</v>
      </c>
      <c r="AT21" s="9">
        <v>7</v>
      </c>
      <c r="AU21" s="9">
        <v>77.150000000000006</v>
      </c>
      <c r="AV21" s="9">
        <v>169.76</v>
      </c>
      <c r="AW21" s="9">
        <v>3</v>
      </c>
      <c r="AX21" s="9">
        <v>45.97</v>
      </c>
      <c r="AY21" s="9">
        <v>6</v>
      </c>
      <c r="AZ21" s="9">
        <v>0</v>
      </c>
      <c r="BA21" s="19">
        <v>24376.71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18838.16</v>
      </c>
      <c r="BU21" s="9">
        <v>0</v>
      </c>
      <c r="BV21" s="9">
        <v>639.95000000000005</v>
      </c>
      <c r="BW21" s="9">
        <v>299.57</v>
      </c>
      <c r="BX21" s="9">
        <v>150.47999999999999</v>
      </c>
      <c r="BY21" s="9">
        <v>3772.6</v>
      </c>
      <c r="BZ21" s="9">
        <v>336.07</v>
      </c>
      <c r="CA21" s="9">
        <v>31</v>
      </c>
      <c r="CB21" s="9">
        <v>7</v>
      </c>
      <c r="CC21" s="9">
        <v>77.150000000000006</v>
      </c>
      <c r="CD21" s="9">
        <v>169.76</v>
      </c>
      <c r="CE21" s="9">
        <v>3</v>
      </c>
      <c r="CF21" s="9">
        <v>45.97</v>
      </c>
      <c r="CG21" s="9">
        <v>6</v>
      </c>
      <c r="CH21" s="9">
        <v>0</v>
      </c>
      <c r="CI21" s="19">
        <v>24376.71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417.38895010825098</v>
      </c>
      <c r="E22" s="9">
        <v>0</v>
      </c>
      <c r="F22" s="9">
        <v>0</v>
      </c>
      <c r="G22" s="9">
        <v>0</v>
      </c>
      <c r="H22" s="9">
        <v>0</v>
      </c>
      <c r="I22" s="9">
        <v>224.934246575342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642.32319668359298</v>
      </c>
      <c r="U22" s="9">
        <v>20727.651158087301</v>
      </c>
      <c r="V22" s="9">
        <v>15.9506849315068</v>
      </c>
      <c r="W22" s="9">
        <v>261.94784408642198</v>
      </c>
      <c r="X22" s="9">
        <v>100.77630644343</v>
      </c>
      <c r="Y22" s="9">
        <v>53.836007827788599</v>
      </c>
      <c r="Z22" s="9">
        <v>4997.7119825997897</v>
      </c>
      <c r="AA22" s="9">
        <v>571.01649418761599</v>
      </c>
      <c r="AB22" s="9">
        <v>0</v>
      </c>
      <c r="AC22" s="9">
        <v>0</v>
      </c>
      <c r="AD22" s="9">
        <v>61.161037895172498</v>
      </c>
      <c r="AE22" s="9">
        <v>13</v>
      </c>
      <c r="AF22" s="9">
        <v>3</v>
      </c>
      <c r="AG22" s="9">
        <v>179.00163387603899</v>
      </c>
      <c r="AH22" s="9">
        <v>76.657534246575295</v>
      </c>
      <c r="AI22" s="9">
        <v>5</v>
      </c>
      <c r="AJ22" s="19">
        <v>27066.710684181646</v>
      </c>
      <c r="AL22" s="9">
        <v>564789.002292005</v>
      </c>
      <c r="AM22" s="9">
        <v>27.3033714245156</v>
      </c>
      <c r="AN22" s="9">
        <v>15429.868785619199</v>
      </c>
      <c r="AO22" s="9">
        <v>4968.6612391860999</v>
      </c>
      <c r="AP22" s="9">
        <v>3455.1067188276402</v>
      </c>
      <c r="AQ22" s="9">
        <v>109529.782976859</v>
      </c>
      <c r="AR22" s="9">
        <v>25063.714916123401</v>
      </c>
      <c r="AS22" s="9">
        <v>1599.2250678054099</v>
      </c>
      <c r="AT22" s="9">
        <v>149008.81107847</v>
      </c>
      <c r="AU22" s="9">
        <v>24816.267283432499</v>
      </c>
      <c r="AV22" s="9">
        <v>1072.73518405602</v>
      </c>
      <c r="AW22" s="9">
        <v>427.64573947761801</v>
      </c>
      <c r="AX22" s="9">
        <v>31446.326943599201</v>
      </c>
      <c r="AY22" s="9">
        <v>1204.6855442987201</v>
      </c>
      <c r="AZ22" s="9">
        <v>82.0328767123288</v>
      </c>
      <c r="BA22" s="19">
        <v>932921.17001789657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585934.0424002005</v>
      </c>
      <c r="BU22" s="9">
        <v>43.254056356022403</v>
      </c>
      <c r="BV22" s="9">
        <v>15691.816629705621</v>
      </c>
      <c r="BW22" s="9">
        <v>5069.4375456295302</v>
      </c>
      <c r="BX22" s="9">
        <v>3508.9427266554289</v>
      </c>
      <c r="BY22" s="9">
        <v>114752.42920603414</v>
      </c>
      <c r="BZ22" s="9">
        <v>25634.731410311018</v>
      </c>
      <c r="CA22" s="9">
        <v>1599.2250678054099</v>
      </c>
      <c r="CB22" s="9">
        <v>149008.81107847</v>
      </c>
      <c r="CC22" s="9">
        <v>24877.428321327672</v>
      </c>
      <c r="CD22" s="9">
        <v>1085.73518405602</v>
      </c>
      <c r="CE22" s="9">
        <v>430.64573947761801</v>
      </c>
      <c r="CF22" s="9">
        <v>31625.32857747524</v>
      </c>
      <c r="CG22" s="9">
        <v>1281.3430785452954</v>
      </c>
      <c r="CH22" s="9">
        <v>87.0328767123288</v>
      </c>
      <c r="CI22" s="19">
        <v>960630.20389876189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137</v>
      </c>
      <c r="E23" s="9">
        <v>0</v>
      </c>
      <c r="F23" s="9">
        <v>-6</v>
      </c>
      <c r="G23" s="9">
        <v>0</v>
      </c>
      <c r="H23" s="9">
        <v>0</v>
      </c>
      <c r="I23" s="9">
        <v>-163</v>
      </c>
      <c r="J23" s="9">
        <v>-3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-9</v>
      </c>
      <c r="Q23" s="9">
        <v>0</v>
      </c>
      <c r="R23" s="9">
        <v>0</v>
      </c>
      <c r="S23" s="19">
        <v>-44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331385</v>
      </c>
      <c r="AM23" s="9">
        <v>1849</v>
      </c>
      <c r="AN23" s="9">
        <v>11490</v>
      </c>
      <c r="AO23" s="9">
        <v>5840</v>
      </c>
      <c r="AP23" s="9">
        <v>1976</v>
      </c>
      <c r="AQ23" s="9">
        <v>74966</v>
      </c>
      <c r="AR23" s="9">
        <v>27608</v>
      </c>
      <c r="AS23" s="9">
        <v>1072</v>
      </c>
      <c r="AT23" s="9">
        <v>1663</v>
      </c>
      <c r="AU23" s="9">
        <v>23139</v>
      </c>
      <c r="AV23" s="9">
        <v>1051</v>
      </c>
      <c r="AW23" s="9">
        <v>1140</v>
      </c>
      <c r="AX23" s="9">
        <v>32524</v>
      </c>
      <c r="AY23" s="9">
        <v>320</v>
      </c>
      <c r="AZ23" s="9">
        <v>407</v>
      </c>
      <c r="BA23" s="19">
        <v>516430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331522</v>
      </c>
      <c r="BU23" s="9">
        <v>1849</v>
      </c>
      <c r="BV23" s="9">
        <v>11484</v>
      </c>
      <c r="BW23" s="9">
        <v>5840</v>
      </c>
      <c r="BX23" s="9">
        <v>1976</v>
      </c>
      <c r="BY23" s="9">
        <v>74803</v>
      </c>
      <c r="BZ23" s="9">
        <v>27605</v>
      </c>
      <c r="CA23" s="9">
        <v>1072</v>
      </c>
      <c r="CB23" s="9">
        <v>1663</v>
      </c>
      <c r="CC23" s="9">
        <v>23139</v>
      </c>
      <c r="CD23" s="9">
        <v>1051</v>
      </c>
      <c r="CE23" s="9">
        <v>1140</v>
      </c>
      <c r="CF23" s="9">
        <v>32515</v>
      </c>
      <c r="CG23" s="9">
        <v>320</v>
      </c>
      <c r="CH23" s="9">
        <v>407</v>
      </c>
      <c r="CI23" s="19">
        <v>516386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4.17341527812812</v>
      </c>
      <c r="E24" s="9">
        <v>0</v>
      </c>
      <c r="F24" s="9">
        <v>0</v>
      </c>
      <c r="G24" s="9">
        <v>0</v>
      </c>
      <c r="H24" s="9">
        <v>0</v>
      </c>
      <c r="I24" s="9">
        <v>-21.0109589041096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-16.837543625981482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105924.7751104224</v>
      </c>
      <c r="AM24" s="9">
        <v>1</v>
      </c>
      <c r="AN24" s="9">
        <v>691.41910322628996</v>
      </c>
      <c r="AO24" s="9">
        <v>277.24060932704498</v>
      </c>
      <c r="AP24" s="9">
        <v>593.08885395613504</v>
      </c>
      <c r="AQ24" s="9">
        <v>17730.1201202007</v>
      </c>
      <c r="AR24" s="9">
        <v>504.35068493150698</v>
      </c>
      <c r="AS24" s="9">
        <v>11.8611898016997</v>
      </c>
      <c r="AT24" s="9">
        <v>12289.1440302418</v>
      </c>
      <c r="AU24" s="9">
        <v>203.03832622202299</v>
      </c>
      <c r="AV24" s="9">
        <v>28.0438356164384</v>
      </c>
      <c r="AW24" s="9">
        <v>159.48219178082201</v>
      </c>
      <c r="AX24" s="9">
        <v>252.06154644349499</v>
      </c>
      <c r="AY24" s="9">
        <v>21</v>
      </c>
      <c r="AZ24" s="9">
        <v>260.493150684932</v>
      </c>
      <c r="BA24" s="19">
        <v>138947.11875285525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105928.94852570053</v>
      </c>
      <c r="BU24" s="9">
        <v>1</v>
      </c>
      <c r="BV24" s="9">
        <v>691.41910322628996</v>
      </c>
      <c r="BW24" s="9">
        <v>277.24060932704498</v>
      </c>
      <c r="BX24" s="9">
        <v>593.08885395613504</v>
      </c>
      <c r="BY24" s="9">
        <v>17709.10916129659</v>
      </c>
      <c r="BZ24" s="9">
        <v>504.35068493150698</v>
      </c>
      <c r="CA24" s="9">
        <v>11.8611898016997</v>
      </c>
      <c r="CB24" s="9">
        <v>12289.1440302418</v>
      </c>
      <c r="CC24" s="9">
        <v>203.03832622202299</v>
      </c>
      <c r="CD24" s="9">
        <v>28.0438356164384</v>
      </c>
      <c r="CE24" s="9">
        <v>159.48219178082201</v>
      </c>
      <c r="CF24" s="9">
        <v>252.06154644349499</v>
      </c>
      <c r="CG24" s="9">
        <v>21</v>
      </c>
      <c r="CH24" s="9">
        <v>260.493150684932</v>
      </c>
      <c r="CI24" s="19">
        <v>138930.28120922929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70009.146288999997</v>
      </c>
      <c r="AM25" s="9">
        <v>284.64382999999998</v>
      </c>
      <c r="AN25" s="9">
        <v>1779.8574140000001</v>
      </c>
      <c r="AO25" s="9">
        <v>1289.649255</v>
      </c>
      <c r="AP25" s="9">
        <v>2566.4903129999998</v>
      </c>
      <c r="AQ25" s="9">
        <v>12445.305834999999</v>
      </c>
      <c r="AR25" s="9">
        <v>5533.1965709999995</v>
      </c>
      <c r="AS25" s="9">
        <v>184.62739500000001</v>
      </c>
      <c r="AT25" s="9">
        <v>460.12053199999997</v>
      </c>
      <c r="AU25" s="9">
        <v>8104.6815910000005</v>
      </c>
      <c r="AV25" s="9">
        <v>124.010952</v>
      </c>
      <c r="AW25" s="9">
        <v>311.94518799999997</v>
      </c>
      <c r="AX25" s="9">
        <v>10755.727905</v>
      </c>
      <c r="AY25" s="9">
        <v>148.42188400000001</v>
      </c>
      <c r="AZ25" s="9">
        <v>1501.6656720000001</v>
      </c>
      <c r="BA25" s="19">
        <v>115499.490626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70009.146288999997</v>
      </c>
      <c r="BU25" s="9">
        <v>284.64382999999998</v>
      </c>
      <c r="BV25" s="9">
        <v>1779.8574140000001</v>
      </c>
      <c r="BW25" s="9">
        <v>1289.649255</v>
      </c>
      <c r="BX25" s="9">
        <v>2566.4903129999998</v>
      </c>
      <c r="BY25" s="9">
        <v>12445.305834999999</v>
      </c>
      <c r="BZ25" s="9">
        <v>5533.1965709999995</v>
      </c>
      <c r="CA25" s="9">
        <v>184.62739500000001</v>
      </c>
      <c r="CB25" s="9">
        <v>460.12053199999997</v>
      </c>
      <c r="CC25" s="9">
        <v>8104.6815910000005</v>
      </c>
      <c r="CD25" s="9">
        <v>124.010952</v>
      </c>
      <c r="CE25" s="9">
        <v>311.94518799999997</v>
      </c>
      <c r="CF25" s="9">
        <v>10755.727905</v>
      </c>
      <c r="CG25" s="9">
        <v>148.42188400000001</v>
      </c>
      <c r="CH25" s="9">
        <v>1501.6656720000001</v>
      </c>
      <c r="CI25" s="19">
        <v>115499.490626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74675</v>
      </c>
      <c r="AM26" s="9">
        <v>0</v>
      </c>
      <c r="AN26" s="9">
        <v>153</v>
      </c>
      <c r="AO26" s="9">
        <v>24</v>
      </c>
      <c r="AP26" s="9">
        <v>40</v>
      </c>
      <c r="AQ26" s="9">
        <v>17257</v>
      </c>
      <c r="AR26" s="9">
        <v>2460</v>
      </c>
      <c r="AS26" s="9">
        <v>37</v>
      </c>
      <c r="AT26" s="9">
        <v>59</v>
      </c>
      <c r="AU26" s="9">
        <v>479</v>
      </c>
      <c r="AV26" s="9">
        <v>223</v>
      </c>
      <c r="AW26" s="9">
        <v>12</v>
      </c>
      <c r="AX26" s="9">
        <v>456</v>
      </c>
      <c r="AY26" s="9">
        <v>16</v>
      </c>
      <c r="AZ26" s="9">
        <v>0</v>
      </c>
      <c r="BA26" s="19">
        <v>95891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74675</v>
      </c>
      <c r="BU26" s="9">
        <v>0</v>
      </c>
      <c r="BV26" s="9">
        <v>153</v>
      </c>
      <c r="BW26" s="9">
        <v>24</v>
      </c>
      <c r="BX26" s="9">
        <v>40</v>
      </c>
      <c r="BY26" s="9">
        <v>17257</v>
      </c>
      <c r="BZ26" s="9">
        <v>2460</v>
      </c>
      <c r="CA26" s="9">
        <v>37</v>
      </c>
      <c r="CB26" s="9">
        <v>59</v>
      </c>
      <c r="CC26" s="9">
        <v>479</v>
      </c>
      <c r="CD26" s="9">
        <v>223</v>
      </c>
      <c r="CE26" s="9">
        <v>12</v>
      </c>
      <c r="CF26" s="9">
        <v>456</v>
      </c>
      <c r="CG26" s="9">
        <v>16</v>
      </c>
      <c r="CH26" s="9">
        <v>0</v>
      </c>
      <c r="CI26" s="19">
        <v>95891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460263.89</v>
      </c>
      <c r="AM27" s="9">
        <v>0</v>
      </c>
      <c r="AN27" s="9">
        <v>3371.38</v>
      </c>
      <c r="AO27" s="9">
        <v>191.53</v>
      </c>
      <c r="AP27" s="9">
        <v>24.92</v>
      </c>
      <c r="AQ27" s="9">
        <v>115353.16</v>
      </c>
      <c r="AR27" s="9">
        <v>824.06</v>
      </c>
      <c r="AS27" s="9">
        <v>1</v>
      </c>
      <c r="AT27" s="9">
        <v>776.63</v>
      </c>
      <c r="AU27" s="9">
        <v>220.87</v>
      </c>
      <c r="AV27" s="9">
        <v>70.5</v>
      </c>
      <c r="AW27" s="9">
        <v>3</v>
      </c>
      <c r="AX27" s="9">
        <v>577.98</v>
      </c>
      <c r="AY27" s="9">
        <v>16</v>
      </c>
      <c r="AZ27" s="9">
        <v>10.99</v>
      </c>
      <c r="BA27" s="19">
        <v>581705.91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460263.89</v>
      </c>
      <c r="BU27" s="9">
        <v>0</v>
      </c>
      <c r="BV27" s="9">
        <v>3371.38</v>
      </c>
      <c r="BW27" s="9">
        <v>191.53</v>
      </c>
      <c r="BX27" s="9">
        <v>24.92</v>
      </c>
      <c r="BY27" s="9">
        <v>115353.16</v>
      </c>
      <c r="BZ27" s="9">
        <v>824.06</v>
      </c>
      <c r="CA27" s="9">
        <v>1</v>
      </c>
      <c r="CB27" s="9">
        <v>776.63</v>
      </c>
      <c r="CC27" s="9">
        <v>220.87</v>
      </c>
      <c r="CD27" s="9">
        <v>70.5</v>
      </c>
      <c r="CE27" s="9">
        <v>3</v>
      </c>
      <c r="CF27" s="9">
        <v>577.98</v>
      </c>
      <c r="CG27" s="9">
        <v>16</v>
      </c>
      <c r="CH27" s="9">
        <v>10.99</v>
      </c>
      <c r="CI27" s="19">
        <v>581705.91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36944</v>
      </c>
      <c r="AM28" s="9">
        <v>0</v>
      </c>
      <c r="AN28" s="9">
        <v>32</v>
      </c>
      <c r="AO28" s="9">
        <v>0</v>
      </c>
      <c r="AP28" s="9">
        <v>0</v>
      </c>
      <c r="AQ28" s="9">
        <v>2761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16</v>
      </c>
      <c r="AZ28" s="9">
        <v>0</v>
      </c>
      <c r="BA28" s="19">
        <v>39753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36944</v>
      </c>
      <c r="BU28" s="9">
        <v>0</v>
      </c>
      <c r="BV28" s="9">
        <v>32</v>
      </c>
      <c r="BW28" s="9">
        <v>0</v>
      </c>
      <c r="BX28" s="9">
        <v>0</v>
      </c>
      <c r="BY28" s="9">
        <v>2761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16</v>
      </c>
      <c r="CH28" s="9">
        <v>0</v>
      </c>
      <c r="CI28" s="19">
        <v>39753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357207.57891993679</v>
      </c>
      <c r="AM29" s="9">
        <v>0</v>
      </c>
      <c r="AN29" s="9">
        <v>1526.9153322781544</v>
      </c>
      <c r="AO29" s="9">
        <v>204.85628950804568</v>
      </c>
      <c r="AP29" s="9">
        <v>25.098630136986301</v>
      </c>
      <c r="AQ29" s="9">
        <v>60732.760911493548</v>
      </c>
      <c r="AR29" s="9">
        <v>1708.0487241789549</v>
      </c>
      <c r="AS29" s="9">
        <v>1509.4109589041095</v>
      </c>
      <c r="AT29" s="9">
        <v>922.15342465753417</v>
      </c>
      <c r="AU29" s="9">
        <v>1749.1342465753423</v>
      </c>
      <c r="AV29" s="9">
        <v>137.56119524285458</v>
      </c>
      <c r="AW29" s="9">
        <v>17</v>
      </c>
      <c r="AX29" s="9">
        <v>4252.3527164536736</v>
      </c>
      <c r="AY29" s="9">
        <v>80.942465753424656</v>
      </c>
      <c r="AZ29" s="9">
        <v>0</v>
      </c>
      <c r="BA29" s="19">
        <v>430073.8138151195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357207.57891993679</v>
      </c>
      <c r="BU29" s="9">
        <v>0</v>
      </c>
      <c r="BV29" s="9">
        <v>1526.9153322781544</v>
      </c>
      <c r="BW29" s="9">
        <v>204.85628950804568</v>
      </c>
      <c r="BX29" s="9">
        <v>25.098630136986301</v>
      </c>
      <c r="BY29" s="9">
        <v>60732.760911493548</v>
      </c>
      <c r="BZ29" s="9">
        <v>1708.0487241789549</v>
      </c>
      <c r="CA29" s="9">
        <v>1509.4109589041095</v>
      </c>
      <c r="CB29" s="9">
        <v>922.15342465753417</v>
      </c>
      <c r="CC29" s="9">
        <v>1749.1342465753423</v>
      </c>
      <c r="CD29" s="9">
        <v>137.56119524285458</v>
      </c>
      <c r="CE29" s="9">
        <v>17</v>
      </c>
      <c r="CF29" s="9">
        <v>4252.3527164536736</v>
      </c>
      <c r="CG29" s="9">
        <v>80.942465753424656</v>
      </c>
      <c r="CH29" s="9">
        <v>0</v>
      </c>
      <c r="CI29" s="19">
        <v>430073.8138151195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17248</v>
      </c>
      <c r="AM30" s="9">
        <v>1</v>
      </c>
      <c r="AN30" s="9">
        <v>34</v>
      </c>
      <c r="AO30" s="9">
        <v>5</v>
      </c>
      <c r="AP30" s="9">
        <v>1</v>
      </c>
      <c r="AQ30" s="9">
        <v>1737</v>
      </c>
      <c r="AR30" s="9">
        <v>9</v>
      </c>
      <c r="AS30" s="9">
        <v>0</v>
      </c>
      <c r="AT30" s="9">
        <v>878</v>
      </c>
      <c r="AU30" s="9">
        <v>5</v>
      </c>
      <c r="AV30" s="9">
        <v>1</v>
      </c>
      <c r="AW30" s="9">
        <v>0</v>
      </c>
      <c r="AX30" s="9">
        <v>9</v>
      </c>
      <c r="AY30" s="9">
        <v>0</v>
      </c>
      <c r="AZ30" s="9">
        <v>0</v>
      </c>
      <c r="BA30" s="19">
        <v>19928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17248</v>
      </c>
      <c r="BU30" s="9">
        <v>1</v>
      </c>
      <c r="BV30" s="9">
        <v>34</v>
      </c>
      <c r="BW30" s="9">
        <v>5</v>
      </c>
      <c r="BX30" s="9">
        <v>1</v>
      </c>
      <c r="BY30" s="9">
        <v>1737</v>
      </c>
      <c r="BZ30" s="9">
        <v>9</v>
      </c>
      <c r="CA30" s="9">
        <v>0</v>
      </c>
      <c r="CB30" s="9">
        <v>878</v>
      </c>
      <c r="CC30" s="9">
        <v>5</v>
      </c>
      <c r="CD30" s="9">
        <v>1</v>
      </c>
      <c r="CE30" s="9">
        <v>0</v>
      </c>
      <c r="CF30" s="9">
        <v>9</v>
      </c>
      <c r="CG30" s="9">
        <v>0</v>
      </c>
      <c r="CH30" s="9">
        <v>0</v>
      </c>
      <c r="CI30" s="19">
        <v>19928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1280.9057089999999</v>
      </c>
      <c r="E31" s="9">
        <v>0</v>
      </c>
      <c r="F31" s="9">
        <v>0</v>
      </c>
      <c r="G31" s="9">
        <v>0</v>
      </c>
      <c r="H31" s="9">
        <v>0</v>
      </c>
      <c r="I31" s="9">
        <v>213.08219099999999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1493.9878999999999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782262.34677600022</v>
      </c>
      <c r="AM31" s="9">
        <v>3794.1843079999999</v>
      </c>
      <c r="AN31" s="9">
        <v>25906.311820999999</v>
      </c>
      <c r="AO31" s="9">
        <v>13452.023031000001</v>
      </c>
      <c r="AP31" s="9">
        <v>189.02735699999999</v>
      </c>
      <c r="AQ31" s="9">
        <v>80436.897872999994</v>
      </c>
      <c r="AR31" s="9">
        <v>11374.925605</v>
      </c>
      <c r="AS31" s="9">
        <v>126.208219</v>
      </c>
      <c r="AT31" s="9">
        <v>14377.824112</v>
      </c>
      <c r="AU31" s="9">
        <v>7668.6931670000004</v>
      </c>
      <c r="AV31" s="9">
        <v>71.693151</v>
      </c>
      <c r="AW31" s="9">
        <v>137.37534400000001</v>
      </c>
      <c r="AX31" s="9">
        <v>13165.814562</v>
      </c>
      <c r="AY31" s="9">
        <v>0</v>
      </c>
      <c r="AZ31" s="9">
        <v>0</v>
      </c>
      <c r="BA31" s="19">
        <v>952963.32532600022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783543.25248500018</v>
      </c>
      <c r="BU31" s="9">
        <v>3794.1843079999999</v>
      </c>
      <c r="BV31" s="9">
        <v>25906.311820999999</v>
      </c>
      <c r="BW31" s="9">
        <v>13452.023031000001</v>
      </c>
      <c r="BX31" s="9">
        <v>189.02735699999999</v>
      </c>
      <c r="BY31" s="9">
        <v>80649.980063999988</v>
      </c>
      <c r="BZ31" s="9">
        <v>11374.925605</v>
      </c>
      <c r="CA31" s="9">
        <v>126.208219</v>
      </c>
      <c r="CB31" s="9">
        <v>14377.824112</v>
      </c>
      <c r="CC31" s="9">
        <v>7668.6931670000004</v>
      </c>
      <c r="CD31" s="9">
        <v>71.693151</v>
      </c>
      <c r="CE31" s="9">
        <v>137.37534400000001</v>
      </c>
      <c r="CF31" s="9">
        <v>13165.814562</v>
      </c>
      <c r="CG31" s="9">
        <v>0</v>
      </c>
      <c r="CH31" s="9">
        <v>0</v>
      </c>
      <c r="CI31" s="19">
        <v>954457.31322600006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225786.53972603218</v>
      </c>
      <c r="AM32" s="9">
        <v>0</v>
      </c>
      <c r="AN32" s="9">
        <v>88.273972602739732</v>
      </c>
      <c r="AO32" s="9">
        <v>7.794520547945206</v>
      </c>
      <c r="AP32" s="9">
        <v>5</v>
      </c>
      <c r="AQ32" s="9">
        <v>68326.610958902835</v>
      </c>
      <c r="AR32" s="9">
        <v>476.11506849315055</v>
      </c>
      <c r="AS32" s="9">
        <v>3135.8438356164352</v>
      </c>
      <c r="AT32" s="9">
        <v>20.019178082191779</v>
      </c>
      <c r="AU32" s="9">
        <v>1023.1013698630105</v>
      </c>
      <c r="AV32" s="9">
        <v>7</v>
      </c>
      <c r="AW32" s="9">
        <v>0.58904109589041098</v>
      </c>
      <c r="AX32" s="9">
        <v>1122.8273972602717</v>
      </c>
      <c r="AY32" s="9">
        <v>5.882191780821918</v>
      </c>
      <c r="AZ32" s="9">
        <v>0</v>
      </c>
      <c r="BA32" s="19">
        <v>300005.59726027749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225786.53972603218</v>
      </c>
      <c r="BU32" s="9">
        <v>0</v>
      </c>
      <c r="BV32" s="9">
        <v>88.273972602739732</v>
      </c>
      <c r="BW32" s="9">
        <v>7.794520547945206</v>
      </c>
      <c r="BX32" s="9">
        <v>5</v>
      </c>
      <c r="BY32" s="9">
        <v>68326.610958902835</v>
      </c>
      <c r="BZ32" s="9">
        <v>476.11506849315055</v>
      </c>
      <c r="CA32" s="9">
        <v>3135.8438356164352</v>
      </c>
      <c r="CB32" s="9">
        <v>20.019178082191779</v>
      </c>
      <c r="CC32" s="9">
        <v>1023.1013698630105</v>
      </c>
      <c r="CD32" s="9">
        <v>7</v>
      </c>
      <c r="CE32" s="9">
        <v>0.58904109589041098</v>
      </c>
      <c r="CF32" s="9">
        <v>1122.8273972602717</v>
      </c>
      <c r="CG32" s="9">
        <v>5.882191780821918</v>
      </c>
      <c r="CH32" s="9">
        <v>0</v>
      </c>
      <c r="CI32" s="19">
        <v>300005.59726027749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134326.70136986091</v>
      </c>
      <c r="AM33" s="9">
        <v>0</v>
      </c>
      <c r="AN33" s="9">
        <v>100.52054794520549</v>
      </c>
      <c r="AO33" s="9">
        <v>0</v>
      </c>
      <c r="AP33" s="9">
        <v>0</v>
      </c>
      <c r="AQ33" s="9">
        <v>13055.698630136989</v>
      </c>
      <c r="AR33" s="9">
        <v>14</v>
      </c>
      <c r="AS33" s="9">
        <v>0</v>
      </c>
      <c r="AT33" s="9">
        <v>2</v>
      </c>
      <c r="AU33" s="9">
        <v>84</v>
      </c>
      <c r="AV33" s="9">
        <v>2206.9150684931501</v>
      </c>
      <c r="AW33" s="9">
        <v>0</v>
      </c>
      <c r="AX33" s="9">
        <v>0</v>
      </c>
      <c r="AY33" s="9">
        <v>0</v>
      </c>
      <c r="AZ33" s="9">
        <v>0</v>
      </c>
      <c r="BA33" s="19">
        <v>149789.83561643623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134326.70136986091</v>
      </c>
      <c r="BU33" s="9">
        <v>0</v>
      </c>
      <c r="BV33" s="9">
        <v>100.52054794520549</v>
      </c>
      <c r="BW33" s="9">
        <v>0</v>
      </c>
      <c r="BX33" s="9">
        <v>0</v>
      </c>
      <c r="BY33" s="9">
        <v>13055.698630136989</v>
      </c>
      <c r="BZ33" s="9">
        <v>14</v>
      </c>
      <c r="CA33" s="9">
        <v>0</v>
      </c>
      <c r="CB33" s="9">
        <v>2</v>
      </c>
      <c r="CC33" s="9">
        <v>84</v>
      </c>
      <c r="CD33" s="9">
        <v>2206.9150684931501</v>
      </c>
      <c r="CE33" s="9">
        <v>0</v>
      </c>
      <c r="CF33" s="9">
        <v>0</v>
      </c>
      <c r="CG33" s="9">
        <v>0</v>
      </c>
      <c r="CH33" s="9">
        <v>0</v>
      </c>
      <c r="CI33" s="19">
        <v>149789.83561643623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77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77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20388</v>
      </c>
      <c r="AM34" s="9">
        <v>0</v>
      </c>
      <c r="AN34" s="9">
        <v>0</v>
      </c>
      <c r="AO34" s="9">
        <v>0</v>
      </c>
      <c r="AP34" s="9">
        <v>0</v>
      </c>
      <c r="AQ34" s="9">
        <v>44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20432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20465</v>
      </c>
      <c r="BU34" s="9">
        <v>0</v>
      </c>
      <c r="BV34" s="9">
        <v>0</v>
      </c>
      <c r="BW34" s="9">
        <v>0</v>
      </c>
      <c r="BX34" s="9">
        <v>0</v>
      </c>
      <c r="BY34" s="9">
        <v>44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20509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190</v>
      </c>
      <c r="H35" s="9">
        <v>34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224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31530</v>
      </c>
      <c r="AM35" s="9">
        <v>0</v>
      </c>
      <c r="AN35" s="9">
        <v>222</v>
      </c>
      <c r="AO35" s="9">
        <v>105</v>
      </c>
      <c r="AP35" s="9">
        <v>322</v>
      </c>
      <c r="AQ35" s="9">
        <v>3932</v>
      </c>
      <c r="AR35" s="9">
        <v>587</v>
      </c>
      <c r="AS35" s="9">
        <v>45</v>
      </c>
      <c r="AT35" s="9">
        <v>61</v>
      </c>
      <c r="AU35" s="9">
        <v>3628</v>
      </c>
      <c r="AV35" s="9">
        <v>63</v>
      </c>
      <c r="AW35" s="9">
        <v>39</v>
      </c>
      <c r="AX35" s="9">
        <v>7046</v>
      </c>
      <c r="AY35" s="9">
        <v>23</v>
      </c>
      <c r="AZ35" s="9">
        <v>0</v>
      </c>
      <c r="BA35" s="19">
        <v>47603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31530</v>
      </c>
      <c r="BU35" s="9">
        <v>0</v>
      </c>
      <c r="BV35" s="9">
        <v>222</v>
      </c>
      <c r="BW35" s="9">
        <v>295</v>
      </c>
      <c r="BX35" s="9">
        <v>356</v>
      </c>
      <c r="BY35" s="9">
        <v>3932</v>
      </c>
      <c r="BZ35" s="9">
        <v>587</v>
      </c>
      <c r="CA35" s="9">
        <v>45</v>
      </c>
      <c r="CB35" s="9">
        <v>61</v>
      </c>
      <c r="CC35" s="9">
        <v>3628</v>
      </c>
      <c r="CD35" s="9">
        <v>63</v>
      </c>
      <c r="CE35" s="9">
        <v>39</v>
      </c>
      <c r="CF35" s="9">
        <v>7046</v>
      </c>
      <c r="CG35" s="9">
        <v>23</v>
      </c>
      <c r="CH35" s="9">
        <v>0</v>
      </c>
      <c r="CI35" s="19">
        <v>47827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22318</v>
      </c>
      <c r="E37" s="9">
        <v>0</v>
      </c>
      <c r="F37" s="9">
        <v>0</v>
      </c>
      <c r="G37" s="9">
        <v>0</v>
      </c>
      <c r="H37" s="9">
        <v>0</v>
      </c>
      <c r="I37" s="9">
        <v>86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22404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349519</v>
      </c>
      <c r="AM37" s="9">
        <v>0</v>
      </c>
      <c r="AN37" s="9">
        <v>203</v>
      </c>
      <c r="AO37" s="9">
        <v>128</v>
      </c>
      <c r="AP37" s="9">
        <v>39</v>
      </c>
      <c r="AQ37" s="9">
        <v>2366</v>
      </c>
      <c r="AR37" s="9">
        <v>897</v>
      </c>
      <c r="AS37" s="9">
        <v>31</v>
      </c>
      <c r="AT37" s="9">
        <v>0</v>
      </c>
      <c r="AU37" s="9">
        <v>901</v>
      </c>
      <c r="AV37" s="9">
        <v>0</v>
      </c>
      <c r="AW37" s="9">
        <v>52</v>
      </c>
      <c r="AX37" s="9">
        <v>623</v>
      </c>
      <c r="AY37" s="9">
        <v>0</v>
      </c>
      <c r="AZ37" s="9">
        <v>531</v>
      </c>
      <c r="BA37" s="19">
        <v>355290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371837</v>
      </c>
      <c r="BU37" s="9">
        <v>0</v>
      </c>
      <c r="BV37" s="9">
        <v>203</v>
      </c>
      <c r="BW37" s="9">
        <v>128</v>
      </c>
      <c r="BX37" s="9">
        <v>39</v>
      </c>
      <c r="BY37" s="9">
        <v>2452</v>
      </c>
      <c r="BZ37" s="9">
        <v>897</v>
      </c>
      <c r="CA37" s="9">
        <v>31</v>
      </c>
      <c r="CB37" s="9">
        <v>0</v>
      </c>
      <c r="CC37" s="9">
        <v>901</v>
      </c>
      <c r="CD37" s="9">
        <v>0</v>
      </c>
      <c r="CE37" s="9">
        <v>52</v>
      </c>
      <c r="CF37" s="9">
        <v>623</v>
      </c>
      <c r="CG37" s="9">
        <v>0</v>
      </c>
      <c r="CH37" s="9">
        <v>531</v>
      </c>
      <c r="CI37" s="19">
        <v>377694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153640.25</v>
      </c>
      <c r="AM38" s="9">
        <v>0</v>
      </c>
      <c r="AN38" s="9">
        <v>32.83</v>
      </c>
      <c r="AO38" s="9">
        <v>0</v>
      </c>
      <c r="AP38" s="9">
        <v>0</v>
      </c>
      <c r="AQ38" s="9">
        <v>26617.439999999999</v>
      </c>
      <c r="AR38" s="9">
        <v>28.87</v>
      </c>
      <c r="AS38" s="9">
        <v>0</v>
      </c>
      <c r="AT38" s="9">
        <v>0</v>
      </c>
      <c r="AU38" s="9">
        <v>0</v>
      </c>
      <c r="AV38" s="9">
        <v>2.4700000000000002</v>
      </c>
      <c r="AW38" s="9">
        <v>0</v>
      </c>
      <c r="AX38" s="9">
        <v>0</v>
      </c>
      <c r="AY38" s="9">
        <v>0</v>
      </c>
      <c r="AZ38" s="9">
        <v>0</v>
      </c>
      <c r="BA38" s="19">
        <v>180321.86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153640.25</v>
      </c>
      <c r="BU38" s="9">
        <v>0</v>
      </c>
      <c r="BV38" s="9">
        <v>32.83</v>
      </c>
      <c r="BW38" s="9">
        <v>0</v>
      </c>
      <c r="BX38" s="9">
        <v>0</v>
      </c>
      <c r="BY38" s="9">
        <v>26617.439999999999</v>
      </c>
      <c r="BZ38" s="9">
        <v>28.87</v>
      </c>
      <c r="CA38" s="9">
        <v>0</v>
      </c>
      <c r="CB38" s="9">
        <v>0</v>
      </c>
      <c r="CC38" s="9">
        <v>0</v>
      </c>
      <c r="CD38" s="9">
        <v>2.4700000000000002</v>
      </c>
      <c r="CE38" s="9">
        <v>0</v>
      </c>
      <c r="CF38" s="9">
        <v>0</v>
      </c>
      <c r="CG38" s="9">
        <v>0</v>
      </c>
      <c r="CH38" s="9">
        <v>0</v>
      </c>
      <c r="CI38" s="19">
        <v>180321.86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-0.33333333333333298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-0.33333333333333298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284751.607807511</v>
      </c>
      <c r="AM39" s="9">
        <v>107.035616438356</v>
      </c>
      <c r="AN39" s="9">
        <v>2.7124260797963902</v>
      </c>
      <c r="AO39" s="9">
        <v>-0.21369863013698601</v>
      </c>
      <c r="AP39" s="9">
        <v>0</v>
      </c>
      <c r="AQ39" s="9">
        <v>35642.459180770296</v>
      </c>
      <c r="AR39" s="9">
        <v>129.241095890411</v>
      </c>
      <c r="AS39" s="9">
        <v>13</v>
      </c>
      <c r="AT39" s="9">
        <v>1</v>
      </c>
      <c r="AU39" s="9">
        <v>2040.6958904109599</v>
      </c>
      <c r="AV39" s="9">
        <v>199.30684931506801</v>
      </c>
      <c r="AW39" s="9">
        <v>0</v>
      </c>
      <c r="AX39" s="9">
        <v>6377.8794520547899</v>
      </c>
      <c r="AY39" s="9">
        <v>1</v>
      </c>
      <c r="AZ39" s="9">
        <v>0</v>
      </c>
      <c r="BA39" s="19">
        <v>329265.7246198405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284751.27447417768</v>
      </c>
      <c r="BU39" s="9">
        <v>107.035616438356</v>
      </c>
      <c r="BV39" s="9">
        <v>2.7124260797963902</v>
      </c>
      <c r="BW39" s="9">
        <v>-0.21369863013698601</v>
      </c>
      <c r="BX39" s="9">
        <v>0</v>
      </c>
      <c r="BY39" s="9">
        <v>35642.459180770296</v>
      </c>
      <c r="BZ39" s="9">
        <v>129.241095890411</v>
      </c>
      <c r="CA39" s="9">
        <v>13</v>
      </c>
      <c r="CB39" s="9">
        <v>1</v>
      </c>
      <c r="CC39" s="9">
        <v>2040.6958904109599</v>
      </c>
      <c r="CD39" s="9">
        <v>199.30684931506801</v>
      </c>
      <c r="CE39" s="9">
        <v>0</v>
      </c>
      <c r="CF39" s="9">
        <v>6377.8794520547899</v>
      </c>
      <c r="CG39" s="9">
        <v>1</v>
      </c>
      <c r="CH39" s="9">
        <v>0</v>
      </c>
      <c r="CI39" s="19">
        <v>329265.39128650725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3647</v>
      </c>
      <c r="E40" s="9">
        <v>0</v>
      </c>
      <c r="F40" s="9">
        <v>606</v>
      </c>
      <c r="G40" s="9">
        <v>446</v>
      </c>
      <c r="H40" s="9">
        <v>982</v>
      </c>
      <c r="I40" s="9">
        <v>1455</v>
      </c>
      <c r="J40" s="9">
        <v>898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1449</v>
      </c>
      <c r="Q40" s="9">
        <v>0</v>
      </c>
      <c r="R40" s="9">
        <v>0</v>
      </c>
      <c r="S40" s="19">
        <v>9483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16044</v>
      </c>
      <c r="AM40" s="9">
        <v>112</v>
      </c>
      <c r="AN40" s="9">
        <v>616</v>
      </c>
      <c r="AO40" s="9">
        <v>756</v>
      </c>
      <c r="AP40" s="9">
        <v>398</v>
      </c>
      <c r="AQ40" s="9">
        <v>2698</v>
      </c>
      <c r="AR40" s="9">
        <v>937</v>
      </c>
      <c r="AS40" s="9">
        <v>0</v>
      </c>
      <c r="AT40" s="9">
        <v>68</v>
      </c>
      <c r="AU40" s="9">
        <v>2015</v>
      </c>
      <c r="AV40" s="9">
        <v>132</v>
      </c>
      <c r="AW40" s="9">
        <v>7</v>
      </c>
      <c r="AX40" s="9">
        <v>2658</v>
      </c>
      <c r="AY40" s="9">
        <v>131</v>
      </c>
      <c r="AZ40" s="9">
        <v>0</v>
      </c>
      <c r="BA40" s="19">
        <v>26572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19691</v>
      </c>
      <c r="BU40" s="9">
        <v>112</v>
      </c>
      <c r="BV40" s="9">
        <v>1222</v>
      </c>
      <c r="BW40" s="9">
        <v>1202</v>
      </c>
      <c r="BX40" s="9">
        <v>1380</v>
      </c>
      <c r="BY40" s="9">
        <v>4153</v>
      </c>
      <c r="BZ40" s="9">
        <v>1835</v>
      </c>
      <c r="CA40" s="9">
        <v>0</v>
      </c>
      <c r="CB40" s="9">
        <v>68</v>
      </c>
      <c r="CC40" s="9">
        <v>2015</v>
      </c>
      <c r="CD40" s="9">
        <v>132</v>
      </c>
      <c r="CE40" s="9">
        <v>7</v>
      </c>
      <c r="CF40" s="9">
        <v>4107</v>
      </c>
      <c r="CG40" s="9">
        <v>131</v>
      </c>
      <c r="CH40" s="9">
        <v>0</v>
      </c>
      <c r="CI40" s="19">
        <v>36055</v>
      </c>
    </row>
    <row r="41" spans="1:87" ht="12.75" customHeight="1" x14ac:dyDescent="0.3">
      <c r="A41" s="8" t="s">
        <v>69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1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19">
        <v>0</v>
      </c>
    </row>
    <row r="42" spans="1:87" ht="12.75" customHeight="1" x14ac:dyDescent="0.3">
      <c r="A42" s="8" t="s">
        <v>70</v>
      </c>
      <c r="B42" s="15">
        <v>1048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127859.30410958007</v>
      </c>
      <c r="AM42" s="9">
        <v>0</v>
      </c>
      <c r="AN42" s="9">
        <v>1949.843835616439</v>
      </c>
      <c r="AO42" s="9">
        <v>18.87945205479452</v>
      </c>
      <c r="AP42" s="9">
        <v>2</v>
      </c>
      <c r="AQ42" s="9">
        <v>22288.109589041014</v>
      </c>
      <c r="AR42" s="9">
        <v>200.31780821917818</v>
      </c>
      <c r="AS42" s="9">
        <v>1</v>
      </c>
      <c r="AT42" s="9">
        <v>3156.1013698630122</v>
      </c>
      <c r="AU42" s="9">
        <v>438.54246575342461</v>
      </c>
      <c r="AV42" s="9">
        <v>6</v>
      </c>
      <c r="AW42" s="9">
        <v>1</v>
      </c>
      <c r="AX42" s="9">
        <v>550.3150684931511</v>
      </c>
      <c r="AY42" s="9">
        <v>103.62191780821918</v>
      </c>
      <c r="AZ42" s="9">
        <v>0</v>
      </c>
      <c r="BA42" s="19">
        <v>156575.03561642932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127859.30410958007</v>
      </c>
      <c r="BU42" s="9">
        <v>0</v>
      </c>
      <c r="BV42" s="9">
        <v>1949.843835616439</v>
      </c>
      <c r="BW42" s="9">
        <v>18.87945205479452</v>
      </c>
      <c r="BX42" s="9">
        <v>2</v>
      </c>
      <c r="BY42" s="9">
        <v>22288.109589041014</v>
      </c>
      <c r="BZ42" s="9">
        <v>200.31780821917818</v>
      </c>
      <c r="CA42" s="9">
        <v>1</v>
      </c>
      <c r="CB42" s="9">
        <v>3156.1013698630122</v>
      </c>
      <c r="CC42" s="9">
        <v>438.54246575342461</v>
      </c>
      <c r="CD42" s="9">
        <v>6</v>
      </c>
      <c r="CE42" s="9">
        <v>1</v>
      </c>
      <c r="CF42" s="9">
        <v>550.3150684931511</v>
      </c>
      <c r="CG42" s="9">
        <v>103.62191780821918</v>
      </c>
      <c r="CH42" s="9">
        <v>0</v>
      </c>
      <c r="CI42" s="19">
        <v>156575.03561642932</v>
      </c>
    </row>
    <row r="43" spans="1:87" ht="12.75" customHeight="1" x14ac:dyDescent="0.3">
      <c r="A43" s="8" t="s">
        <v>71</v>
      </c>
      <c r="B43" s="15">
        <v>1049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131521.06301369992</v>
      </c>
      <c r="AM43" s="9">
        <v>37.630136986301366</v>
      </c>
      <c r="AN43" s="9">
        <v>321.09863013698623</v>
      </c>
      <c r="AO43" s="9">
        <v>254.95890410958901</v>
      </c>
      <c r="AP43" s="9">
        <v>50.742465753424653</v>
      </c>
      <c r="AQ43" s="9">
        <v>14382.271232876712</v>
      </c>
      <c r="AR43" s="9">
        <v>187.9589041095891</v>
      </c>
      <c r="AS43" s="9">
        <v>27.339726027397262</v>
      </c>
      <c r="AT43" s="9">
        <v>82.145205479452045</v>
      </c>
      <c r="AU43" s="9">
        <v>939.38630136986285</v>
      </c>
      <c r="AV43" s="9">
        <v>1668.9452054794526</v>
      </c>
      <c r="AW43" s="9">
        <v>8</v>
      </c>
      <c r="AX43" s="9">
        <v>1129.257534246575</v>
      </c>
      <c r="AY43" s="9">
        <v>6151.0164383561641</v>
      </c>
      <c r="AZ43" s="9">
        <v>24.227397260273971</v>
      </c>
      <c r="BA43" s="19">
        <v>156786.04109589171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131521.06301369992</v>
      </c>
      <c r="BU43" s="9">
        <v>37.630136986301366</v>
      </c>
      <c r="BV43" s="9">
        <v>321.09863013698623</v>
      </c>
      <c r="BW43" s="9">
        <v>254.95890410958901</v>
      </c>
      <c r="BX43" s="9">
        <v>50.742465753424653</v>
      </c>
      <c r="BY43" s="9">
        <v>14382.271232876712</v>
      </c>
      <c r="BZ43" s="9">
        <v>187.9589041095891</v>
      </c>
      <c r="CA43" s="9">
        <v>27.339726027397262</v>
      </c>
      <c r="CB43" s="9">
        <v>82.145205479452045</v>
      </c>
      <c r="CC43" s="9">
        <v>939.38630136986285</v>
      </c>
      <c r="CD43" s="9">
        <v>1668.9452054794526</v>
      </c>
      <c r="CE43" s="9">
        <v>8</v>
      </c>
      <c r="CF43" s="9">
        <v>1129.257534246575</v>
      </c>
      <c r="CG43" s="9">
        <v>6151.0164383561641</v>
      </c>
      <c r="CH43" s="9">
        <v>24.227397260273971</v>
      </c>
      <c r="CI43" s="19">
        <v>156786.04109589171</v>
      </c>
    </row>
    <row r="44" spans="1:87" ht="12.75" customHeight="1" x14ac:dyDescent="0.3">
      <c r="A44" s="8" t="s">
        <v>72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1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19">
        <v>0</v>
      </c>
    </row>
    <row r="45" spans="1:87" ht="12.75" customHeight="1" x14ac:dyDescent="0.3">
      <c r="A45" s="8" t="s">
        <v>73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453</v>
      </c>
      <c r="AM45" s="9">
        <v>0</v>
      </c>
      <c r="AN45" s="9">
        <v>102</v>
      </c>
      <c r="AO45" s="9">
        <v>55</v>
      </c>
      <c r="AP45" s="9">
        <v>23</v>
      </c>
      <c r="AQ45" s="9">
        <v>133</v>
      </c>
      <c r="AR45" s="9">
        <v>115</v>
      </c>
      <c r="AS45" s="9">
        <v>6</v>
      </c>
      <c r="AT45" s="9">
        <v>2</v>
      </c>
      <c r="AU45" s="9">
        <v>121</v>
      </c>
      <c r="AV45" s="9">
        <v>4</v>
      </c>
      <c r="AW45" s="9">
        <v>21</v>
      </c>
      <c r="AX45" s="9">
        <v>356</v>
      </c>
      <c r="AY45" s="9">
        <v>1</v>
      </c>
      <c r="AZ45" s="9">
        <v>0</v>
      </c>
      <c r="BA45" s="19">
        <v>1392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453</v>
      </c>
      <c r="BU45" s="9">
        <v>0</v>
      </c>
      <c r="BV45" s="9">
        <v>102</v>
      </c>
      <c r="BW45" s="9">
        <v>55</v>
      </c>
      <c r="BX45" s="9">
        <v>23</v>
      </c>
      <c r="BY45" s="9">
        <v>133</v>
      </c>
      <c r="BZ45" s="9">
        <v>115</v>
      </c>
      <c r="CA45" s="9">
        <v>6</v>
      </c>
      <c r="CB45" s="9">
        <v>2</v>
      </c>
      <c r="CC45" s="9">
        <v>121</v>
      </c>
      <c r="CD45" s="9">
        <v>4</v>
      </c>
      <c r="CE45" s="9">
        <v>21</v>
      </c>
      <c r="CF45" s="9">
        <v>356</v>
      </c>
      <c r="CG45" s="9">
        <v>1</v>
      </c>
      <c r="CH45" s="9">
        <v>0</v>
      </c>
      <c r="CI45" s="19">
        <v>1392</v>
      </c>
    </row>
    <row r="46" spans="1:87" ht="12.75" customHeight="1" x14ac:dyDescent="0.3">
      <c r="A46" s="8" t="s">
        <v>74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4918.2602739726071</v>
      </c>
      <c r="AM46" s="9">
        <v>0</v>
      </c>
      <c r="AN46" s="9">
        <v>36.257534246575347</v>
      </c>
      <c r="AO46" s="9">
        <v>10</v>
      </c>
      <c r="AP46" s="9">
        <v>0</v>
      </c>
      <c r="AQ46" s="9">
        <v>772.17534246575383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5736.693150684936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4918.2602739726071</v>
      </c>
      <c r="BU46" s="9">
        <v>0</v>
      </c>
      <c r="BV46" s="9">
        <v>36.257534246575347</v>
      </c>
      <c r="BW46" s="9">
        <v>10</v>
      </c>
      <c r="BX46" s="9">
        <v>0</v>
      </c>
      <c r="BY46" s="9">
        <v>772.17534246575383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5736.693150684936</v>
      </c>
    </row>
    <row r="47" spans="1:87" ht="12.75" customHeight="1" x14ac:dyDescent="0.3">
      <c r="A47" s="8" t="s">
        <v>75</v>
      </c>
      <c r="B47" s="15">
        <v>1053</v>
      </c>
      <c r="C47" s="16" t="s">
        <v>34</v>
      </c>
      <c r="D47" s="9">
        <v>3909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3909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440484</v>
      </c>
      <c r="AM47" s="9">
        <v>0</v>
      </c>
      <c r="AN47" s="9">
        <v>20750</v>
      </c>
      <c r="AO47" s="9">
        <v>5380</v>
      </c>
      <c r="AP47" s="9">
        <v>2</v>
      </c>
      <c r="AQ47" s="9">
        <v>61092</v>
      </c>
      <c r="AR47" s="9">
        <v>3636</v>
      </c>
      <c r="AS47" s="9">
        <v>0</v>
      </c>
      <c r="AT47" s="9">
        <v>19072</v>
      </c>
      <c r="AU47" s="9">
        <v>711</v>
      </c>
      <c r="AV47" s="9">
        <v>10</v>
      </c>
      <c r="AW47" s="9">
        <v>2</v>
      </c>
      <c r="AX47" s="9">
        <v>3475</v>
      </c>
      <c r="AY47" s="9">
        <v>1</v>
      </c>
      <c r="AZ47" s="9">
        <v>0</v>
      </c>
      <c r="BA47" s="19">
        <v>554615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444393</v>
      </c>
      <c r="BU47" s="9">
        <v>0</v>
      </c>
      <c r="BV47" s="9">
        <v>20750</v>
      </c>
      <c r="BW47" s="9">
        <v>5380</v>
      </c>
      <c r="BX47" s="9">
        <v>2</v>
      </c>
      <c r="BY47" s="9">
        <v>61092</v>
      </c>
      <c r="BZ47" s="9">
        <v>3636</v>
      </c>
      <c r="CA47" s="9">
        <v>0</v>
      </c>
      <c r="CB47" s="9">
        <v>19072</v>
      </c>
      <c r="CC47" s="9">
        <v>711</v>
      </c>
      <c r="CD47" s="9">
        <v>10</v>
      </c>
      <c r="CE47" s="9">
        <v>2</v>
      </c>
      <c r="CF47" s="9">
        <v>3475</v>
      </c>
      <c r="CG47" s="9">
        <v>1</v>
      </c>
      <c r="CH47" s="9">
        <v>0</v>
      </c>
      <c r="CI47" s="19">
        <v>558524</v>
      </c>
    </row>
    <row r="48" spans="1:87" ht="12.75" customHeight="1" x14ac:dyDescent="0.3">
      <c r="A48" s="8" t="s">
        <v>76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1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19">
        <v>0</v>
      </c>
    </row>
    <row r="49" spans="1:87" ht="12.75" customHeight="1" x14ac:dyDescent="0.3">
      <c r="A49" s="8" t="s">
        <v>77</v>
      </c>
      <c r="B49" s="15">
        <v>1055</v>
      </c>
      <c r="C49" s="16" t="s">
        <v>34</v>
      </c>
      <c r="D49" s="9">
        <v>3627.5217399635158</v>
      </c>
      <c r="E49" s="9">
        <v>0</v>
      </c>
      <c r="F49" s="9">
        <v>7.945205479452051</v>
      </c>
      <c r="G49" s="9">
        <v>0</v>
      </c>
      <c r="H49" s="9">
        <v>0</v>
      </c>
      <c r="I49" s="9">
        <v>1291.7672916136148</v>
      </c>
      <c r="J49" s="9">
        <v>7.2188013150816737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27.753871856994419</v>
      </c>
      <c r="Q49" s="9">
        <v>0</v>
      </c>
      <c r="R49" s="9">
        <v>0</v>
      </c>
      <c r="S49" s="19">
        <v>4962.2069102286578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22148.621288662824</v>
      </c>
      <c r="AM49" s="9">
        <v>2</v>
      </c>
      <c r="AN49" s="9">
        <v>128.79870672585324</v>
      </c>
      <c r="AO49" s="9">
        <v>56.515628372844567</v>
      </c>
      <c r="AP49" s="9">
        <v>34.587886953661567</v>
      </c>
      <c r="AQ49" s="9">
        <v>1958.8352511012718</v>
      </c>
      <c r="AR49" s="9">
        <v>163.64556810589437</v>
      </c>
      <c r="AS49" s="9">
        <v>0</v>
      </c>
      <c r="AT49" s="9">
        <v>10.485742346599</v>
      </c>
      <c r="AU49" s="9">
        <v>920.79834846163192</v>
      </c>
      <c r="AV49" s="9">
        <v>23.672831957613401</v>
      </c>
      <c r="AW49" s="9">
        <v>4.2142273389713605</v>
      </c>
      <c r="AX49" s="9">
        <v>900.44482139023</v>
      </c>
      <c r="AY49" s="9">
        <v>4.0332238185056593</v>
      </c>
      <c r="AZ49" s="9">
        <v>0</v>
      </c>
      <c r="BA49" s="19">
        <v>26356.653525235899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25776.143028626338</v>
      </c>
      <c r="BU49" s="9">
        <v>2</v>
      </c>
      <c r="BV49" s="9">
        <v>136.74391220530529</v>
      </c>
      <c r="BW49" s="9">
        <v>56.515628372844567</v>
      </c>
      <c r="BX49" s="9">
        <v>34.587886953661567</v>
      </c>
      <c r="BY49" s="9">
        <v>3250.6025427148866</v>
      </c>
      <c r="BZ49" s="9">
        <v>170.86436942097603</v>
      </c>
      <c r="CA49" s="9">
        <v>0</v>
      </c>
      <c r="CB49" s="9">
        <v>10.485742346599</v>
      </c>
      <c r="CC49" s="9">
        <v>920.79834846163192</v>
      </c>
      <c r="CD49" s="9">
        <v>23.672831957613401</v>
      </c>
      <c r="CE49" s="9">
        <v>4.2142273389713605</v>
      </c>
      <c r="CF49" s="9">
        <v>928.19869324722447</v>
      </c>
      <c r="CG49" s="9">
        <v>4.0332238185056593</v>
      </c>
      <c r="CH49" s="9">
        <v>0</v>
      </c>
      <c r="CI49" s="19">
        <v>31318.860435464554</v>
      </c>
    </row>
    <row r="50" spans="1:87" ht="12.75" customHeight="1" x14ac:dyDescent="0.3">
      <c r="A50" s="8" t="s">
        <v>78</v>
      </c>
      <c r="B50" s="15">
        <v>1056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38.698426388289903</v>
      </c>
      <c r="AM50" s="9">
        <v>0</v>
      </c>
      <c r="AN50" s="9">
        <v>0</v>
      </c>
      <c r="AO50" s="9">
        <v>0</v>
      </c>
      <c r="AP50" s="9">
        <v>0</v>
      </c>
      <c r="AQ50" s="9">
        <v>5.5915709962974676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44.289997384587373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38.698426388289903</v>
      </c>
      <c r="BU50" s="9">
        <v>0</v>
      </c>
      <c r="BV50" s="9">
        <v>0</v>
      </c>
      <c r="BW50" s="9">
        <v>0</v>
      </c>
      <c r="BX50" s="9">
        <v>0</v>
      </c>
      <c r="BY50" s="9">
        <v>5.5915709962974676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44.289997384587373</v>
      </c>
    </row>
    <row r="51" spans="1:87" ht="12.75" customHeight="1" x14ac:dyDescent="0.3">
      <c r="A51" s="8" t="s">
        <v>79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3743</v>
      </c>
      <c r="AM51" s="9">
        <v>4</v>
      </c>
      <c r="AN51" s="9">
        <v>158</v>
      </c>
      <c r="AO51" s="9">
        <v>62</v>
      </c>
      <c r="AP51" s="9">
        <v>7</v>
      </c>
      <c r="AQ51" s="9">
        <v>688</v>
      </c>
      <c r="AR51" s="9">
        <v>713</v>
      </c>
      <c r="AS51" s="9">
        <v>1</v>
      </c>
      <c r="AT51" s="9">
        <v>105</v>
      </c>
      <c r="AU51" s="9">
        <v>15</v>
      </c>
      <c r="AV51" s="9">
        <v>16</v>
      </c>
      <c r="AW51" s="9">
        <v>9</v>
      </c>
      <c r="AX51" s="9">
        <v>539</v>
      </c>
      <c r="AY51" s="9">
        <v>1</v>
      </c>
      <c r="AZ51" s="9">
        <v>0</v>
      </c>
      <c r="BA51" s="19">
        <v>6061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3743</v>
      </c>
      <c r="BU51" s="9">
        <v>4</v>
      </c>
      <c r="BV51" s="9">
        <v>158</v>
      </c>
      <c r="BW51" s="9">
        <v>62</v>
      </c>
      <c r="BX51" s="9">
        <v>7</v>
      </c>
      <c r="BY51" s="9">
        <v>688</v>
      </c>
      <c r="BZ51" s="9">
        <v>713</v>
      </c>
      <c r="CA51" s="9">
        <v>1</v>
      </c>
      <c r="CB51" s="9">
        <v>105</v>
      </c>
      <c r="CC51" s="9">
        <v>15</v>
      </c>
      <c r="CD51" s="9">
        <v>16</v>
      </c>
      <c r="CE51" s="9">
        <v>9</v>
      </c>
      <c r="CF51" s="9">
        <v>539</v>
      </c>
      <c r="CG51" s="9">
        <v>1</v>
      </c>
      <c r="CH51" s="9">
        <v>0</v>
      </c>
      <c r="CI51" s="19">
        <v>6061</v>
      </c>
    </row>
    <row r="52" spans="1:87" ht="12.75" customHeight="1" x14ac:dyDescent="0.3">
      <c r="A52" s="8" t="s">
        <v>80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10596</v>
      </c>
      <c r="AM52" s="9">
        <v>0</v>
      </c>
      <c r="AN52" s="9">
        <v>0</v>
      </c>
      <c r="AO52" s="9">
        <v>0</v>
      </c>
      <c r="AP52" s="9">
        <v>0</v>
      </c>
      <c r="AQ52" s="9">
        <v>1497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12093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10596</v>
      </c>
      <c r="BU52" s="9">
        <v>0</v>
      </c>
      <c r="BV52" s="9">
        <v>0</v>
      </c>
      <c r="BW52" s="9">
        <v>0</v>
      </c>
      <c r="BX52" s="9">
        <v>0</v>
      </c>
      <c r="BY52" s="9">
        <v>1497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12093</v>
      </c>
    </row>
    <row r="53" spans="1:87" ht="12.75" customHeight="1" x14ac:dyDescent="0.3">
      <c r="A53" s="8" t="s">
        <v>81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83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84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85</v>
      </c>
      <c r="B57" s="15">
        <v>2002</v>
      </c>
      <c r="C57" s="16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87</v>
      </c>
      <c r="B58" s="15">
        <v>2005</v>
      </c>
      <c r="C58" s="16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88</v>
      </c>
      <c r="B59" s="15">
        <v>2006</v>
      </c>
      <c r="C59" s="16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2007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2008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3001</v>
      </c>
      <c r="C62" s="16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3002</v>
      </c>
      <c r="C63" s="16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3003</v>
      </c>
      <c r="C64" s="16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3004</v>
      </c>
      <c r="C65" s="16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3005</v>
      </c>
      <c r="C66" s="16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3006</v>
      </c>
      <c r="C67" s="16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3007</v>
      </c>
      <c r="C68" s="16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3008</v>
      </c>
      <c r="C69" s="16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3009</v>
      </c>
      <c r="C70" s="16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2.75" customHeight="1" x14ac:dyDescent="0.3">
      <c r="A71" s="8" t="s">
        <v>101</v>
      </c>
      <c r="B71" s="15">
        <v>3011</v>
      </c>
      <c r="C71" s="16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2.75" customHeight="1" x14ac:dyDescent="0.3">
      <c r="A72" s="8" t="s">
        <v>102</v>
      </c>
      <c r="B72" s="15">
        <v>3012</v>
      </c>
      <c r="C72" s="16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8" t="s">
        <v>103</v>
      </c>
      <c r="B73" s="15">
        <v>3016</v>
      </c>
      <c r="C73" s="16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1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1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1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19">
        <v>0</v>
      </c>
    </row>
    <row r="74" spans="1:87" ht="13.8" x14ac:dyDescent="0.3">
      <c r="A74" s="8" t="s">
        <v>104</v>
      </c>
      <c r="B74" s="15">
        <v>3017</v>
      </c>
      <c r="C74" s="16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1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1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1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19">
        <v>0</v>
      </c>
    </row>
    <row r="75" spans="1:87" ht="13.8" x14ac:dyDescent="0.3">
      <c r="A75" s="8" t="s">
        <v>105</v>
      </c>
      <c r="B75" s="15">
        <v>3018</v>
      </c>
      <c r="C75" s="16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1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1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1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19">
        <v>0</v>
      </c>
    </row>
    <row r="76" spans="1:87" ht="13.8" x14ac:dyDescent="0.3">
      <c r="A76" s="10" t="s">
        <v>106</v>
      </c>
      <c r="B76" s="17">
        <v>9000</v>
      </c>
      <c r="C76" s="16" t="s">
        <v>107</v>
      </c>
      <c r="D76" s="11">
        <v>55151.44091310697</v>
      </c>
      <c r="E76" s="11">
        <v>0.1095896999999999</v>
      </c>
      <c r="F76" s="11">
        <v>1704.9971739794519</v>
      </c>
      <c r="G76" s="11">
        <v>706.25205529999994</v>
      </c>
      <c r="H76" s="11">
        <v>1015.9753427000001</v>
      </c>
      <c r="I76" s="11">
        <v>12096.258712984845</v>
      </c>
      <c r="J76" s="11">
        <v>2585.7532372150818</v>
      </c>
      <c r="K76" s="11">
        <v>0</v>
      </c>
      <c r="L76" s="11">
        <v>2995.7262804000002</v>
      </c>
      <c r="M76" s="11">
        <v>996.60250910000002</v>
      </c>
      <c r="N76" s="11">
        <v>12.0493158</v>
      </c>
      <c r="O76" s="11">
        <v>13.602740000000001</v>
      </c>
      <c r="P76" s="11">
        <v>3413.8040614569945</v>
      </c>
      <c r="Q76" s="11">
        <v>152.35343560000001</v>
      </c>
      <c r="R76" s="11">
        <v>0</v>
      </c>
      <c r="S76" s="11">
        <v>80844.925367343356</v>
      </c>
      <c r="U76" s="11">
        <v>21505.599125749552</v>
      </c>
      <c r="V76" s="11">
        <v>16.9506849315068</v>
      </c>
      <c r="W76" s="11">
        <v>272.94784408642198</v>
      </c>
      <c r="X76" s="11">
        <v>102.08863521055329</v>
      </c>
      <c r="Y76" s="11">
        <v>53.836007827788599</v>
      </c>
      <c r="Z76" s="11">
        <v>5071.0133524628036</v>
      </c>
      <c r="AA76" s="11">
        <v>571.01649418761599</v>
      </c>
      <c r="AB76" s="11">
        <v>0</v>
      </c>
      <c r="AC76" s="11">
        <v>0.82739726027397298</v>
      </c>
      <c r="AD76" s="11">
        <v>61.161037895172498</v>
      </c>
      <c r="AE76" s="11">
        <v>13</v>
      </c>
      <c r="AF76" s="11">
        <v>3</v>
      </c>
      <c r="AG76" s="11">
        <v>179.00163387603899</v>
      </c>
      <c r="AH76" s="11">
        <v>76.657534246575295</v>
      </c>
      <c r="AI76" s="11">
        <v>5</v>
      </c>
      <c r="AJ76" s="11">
        <v>27932.099747734308</v>
      </c>
      <c r="AL76" s="11">
        <v>7436359.5889353361</v>
      </c>
      <c r="AM76" s="11">
        <v>8242.6764482002127</v>
      </c>
      <c r="AN76" s="11">
        <v>116277.52837121031</v>
      </c>
      <c r="AO76" s="11">
        <v>48148.448473968878</v>
      </c>
      <c r="AP76" s="11">
        <v>16830.509592839535</v>
      </c>
      <c r="AQ76" s="11">
        <v>1260310.4853445059</v>
      </c>
      <c r="AR76" s="11">
        <v>158120.88104303999</v>
      </c>
      <c r="AS76" s="11">
        <v>11146.583426120666</v>
      </c>
      <c r="AT76" s="11">
        <v>254932.39582070438</v>
      </c>
      <c r="AU76" s="11">
        <v>148867.26335087535</v>
      </c>
      <c r="AV76" s="11">
        <v>52695.408992263016</v>
      </c>
      <c r="AW76" s="11">
        <v>5632.8343195672751</v>
      </c>
      <c r="AX76" s="11">
        <v>193030.00893875031</v>
      </c>
      <c r="AY76" s="11">
        <v>23457.938360043856</v>
      </c>
      <c r="AZ76" s="11">
        <v>3160.0090977383566</v>
      </c>
      <c r="BA76" s="11">
        <v>9737212.5605151635</v>
      </c>
      <c r="BC76" s="11">
        <v>254.257188035947</v>
      </c>
      <c r="BD76" s="11">
        <v>0</v>
      </c>
      <c r="BE76" s="11">
        <v>0</v>
      </c>
      <c r="BF76" s="11">
        <v>0</v>
      </c>
      <c r="BG76" s="11">
        <v>0</v>
      </c>
      <c r="BH76" s="11">
        <v>20.5232876712329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274.7804757071799</v>
      </c>
      <c r="BT76" s="11">
        <v>7513270.8861622289</v>
      </c>
      <c r="BU76" s="11">
        <v>8259.736722831718</v>
      </c>
      <c r="BV76" s="11">
        <v>118255.47338927619</v>
      </c>
      <c r="BW76" s="11">
        <v>48956.789164479429</v>
      </c>
      <c r="BX76" s="11">
        <v>17900.320943367322</v>
      </c>
      <c r="BY76" s="11">
        <v>1277498.2806976249</v>
      </c>
      <c r="BZ76" s="11">
        <v>161277.65077444268</v>
      </c>
      <c r="CA76" s="11">
        <v>11146.583426120666</v>
      </c>
      <c r="CB76" s="11">
        <v>257928.94949836461</v>
      </c>
      <c r="CC76" s="11">
        <v>149925.0268978705</v>
      </c>
      <c r="CD76" s="11">
        <v>52720.458308063011</v>
      </c>
      <c r="CE76" s="11">
        <v>5649.4370595672735</v>
      </c>
      <c r="CF76" s="11">
        <v>196622.81463408333</v>
      </c>
      <c r="CG76" s="11">
        <v>23686.949329890434</v>
      </c>
      <c r="CH76" s="11">
        <v>3165.0090977383566</v>
      </c>
      <c r="CI76" s="11">
        <v>9846264.3661059514</v>
      </c>
    </row>
    <row r="77" spans="1:87" ht="13.8" x14ac:dyDescent="0.3">
      <c r="A77" s="10" t="s">
        <v>108</v>
      </c>
      <c r="B77" s="17">
        <v>9001</v>
      </c>
      <c r="C77" s="16" t="s">
        <v>109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</row>
    <row r="78" spans="1:87" ht="13.8" x14ac:dyDescent="0.3">
      <c r="A78" s="10" t="s">
        <v>110</v>
      </c>
      <c r="B78" s="17">
        <v>9003</v>
      </c>
      <c r="C78" s="16" t="s">
        <v>111</v>
      </c>
      <c r="D78" s="11">
        <v>55151.44091310697</v>
      </c>
      <c r="E78" s="11">
        <v>0.1095896999999999</v>
      </c>
      <c r="F78" s="11">
        <v>1704.9971739794519</v>
      </c>
      <c r="G78" s="11">
        <v>706.25205529999994</v>
      </c>
      <c r="H78" s="11">
        <v>1015.9753427000001</v>
      </c>
      <c r="I78" s="11">
        <v>12096.258712984845</v>
      </c>
      <c r="J78" s="11">
        <v>2585.7532372150818</v>
      </c>
      <c r="K78" s="11">
        <v>0</v>
      </c>
      <c r="L78" s="11">
        <v>2995.7262804000002</v>
      </c>
      <c r="M78" s="11">
        <v>996.60250910000002</v>
      </c>
      <c r="N78" s="11">
        <v>12.0493158</v>
      </c>
      <c r="O78" s="11">
        <v>13.602740000000001</v>
      </c>
      <c r="P78" s="11">
        <v>3413.8040614569945</v>
      </c>
      <c r="Q78" s="11">
        <v>152.35343560000001</v>
      </c>
      <c r="R78" s="11">
        <v>0</v>
      </c>
      <c r="S78" s="11">
        <v>80844.925367343356</v>
      </c>
      <c r="U78" s="11">
        <v>21505.599125749552</v>
      </c>
      <c r="V78" s="11">
        <v>16.9506849315068</v>
      </c>
      <c r="W78" s="11">
        <v>272.94784408642198</v>
      </c>
      <c r="X78" s="11">
        <v>102.08863521055329</v>
      </c>
      <c r="Y78" s="11">
        <v>53.836007827788599</v>
      </c>
      <c r="Z78" s="11">
        <v>5071.0133524628036</v>
      </c>
      <c r="AA78" s="11">
        <v>571.01649418761599</v>
      </c>
      <c r="AB78" s="11">
        <v>0</v>
      </c>
      <c r="AC78" s="11">
        <v>0.82739726027397298</v>
      </c>
      <c r="AD78" s="11">
        <v>61.161037895172498</v>
      </c>
      <c r="AE78" s="11">
        <v>13</v>
      </c>
      <c r="AF78" s="11">
        <v>3</v>
      </c>
      <c r="AG78" s="11">
        <v>179.00163387603899</v>
      </c>
      <c r="AH78" s="11">
        <v>76.657534246575295</v>
      </c>
      <c r="AI78" s="11">
        <v>5</v>
      </c>
      <c r="AJ78" s="11">
        <v>27932.099747734308</v>
      </c>
      <c r="AL78" s="11">
        <v>7436359.5889353361</v>
      </c>
      <c r="AM78" s="11">
        <v>8242.6764482002127</v>
      </c>
      <c r="AN78" s="11">
        <v>116277.52837121031</v>
      </c>
      <c r="AO78" s="11">
        <v>48148.448473968878</v>
      </c>
      <c r="AP78" s="11">
        <v>16830.509592839535</v>
      </c>
      <c r="AQ78" s="11">
        <v>1260310.4853445059</v>
      </c>
      <c r="AR78" s="11">
        <v>158120.88104303999</v>
      </c>
      <c r="AS78" s="11">
        <v>11146.583426120666</v>
      </c>
      <c r="AT78" s="11">
        <v>254932.39582070438</v>
      </c>
      <c r="AU78" s="11">
        <v>148867.26335087535</v>
      </c>
      <c r="AV78" s="11">
        <v>52695.408992263016</v>
      </c>
      <c r="AW78" s="11">
        <v>5632.8343195672751</v>
      </c>
      <c r="AX78" s="11">
        <v>193030.00893875031</v>
      </c>
      <c r="AY78" s="11">
        <v>23457.938360043856</v>
      </c>
      <c r="AZ78" s="11">
        <v>3160.0090977383566</v>
      </c>
      <c r="BA78" s="11">
        <v>9737212.5605151635</v>
      </c>
      <c r="BC78" s="11">
        <v>254.257188035947</v>
      </c>
      <c r="BD78" s="11">
        <v>0</v>
      </c>
      <c r="BE78" s="11">
        <v>0</v>
      </c>
      <c r="BF78" s="11">
        <v>0</v>
      </c>
      <c r="BG78" s="11">
        <v>0</v>
      </c>
      <c r="BH78" s="11">
        <v>20.5232876712329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274.7804757071799</v>
      </c>
      <c r="BT78" s="11">
        <v>7513270.8861622289</v>
      </c>
      <c r="BU78" s="11">
        <v>8259.736722831718</v>
      </c>
      <c r="BV78" s="11">
        <v>118255.47338927619</v>
      </c>
      <c r="BW78" s="11">
        <v>48956.789164479429</v>
      </c>
      <c r="BX78" s="11">
        <v>17900.320943367322</v>
      </c>
      <c r="BY78" s="11">
        <v>1277498.2806976249</v>
      </c>
      <c r="BZ78" s="11">
        <v>161277.65077444268</v>
      </c>
      <c r="CA78" s="11">
        <v>11146.583426120666</v>
      </c>
      <c r="CB78" s="11">
        <v>257928.94949836461</v>
      </c>
      <c r="CC78" s="11">
        <v>149925.0268978705</v>
      </c>
      <c r="CD78" s="11">
        <v>52720.458308063011</v>
      </c>
      <c r="CE78" s="11">
        <v>5649.4370595672735</v>
      </c>
      <c r="CF78" s="11">
        <v>196622.81463408333</v>
      </c>
      <c r="CG78" s="11">
        <v>23686.949329890434</v>
      </c>
      <c r="CH78" s="11">
        <v>3165.0090977383566</v>
      </c>
      <c r="CI78" s="11">
        <v>9846264.3661059514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0E50-A290-496D-8D30-808F28978CFE}">
  <dimension ref="A1:CI78"/>
  <sheetViews>
    <sheetView showGridLines="0" zoomScale="80" zoomScaleNormal="80" workbookViewId="0">
      <pane xSplit="3" ySplit="6" topLeftCell="D7" activePane="bottomRight" state="frozen"/>
      <selection activeCell="D5" sqref="D5:E5"/>
      <selection pane="topRight" activeCell="D5" sqref="D5:E5"/>
      <selection pane="bottomLeft" activeCell="D5" sqref="D5:E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133</v>
      </c>
      <c r="B3" s="12"/>
      <c r="C3" s="12"/>
    </row>
    <row r="4" spans="1:87" ht="22.5" customHeight="1" x14ac:dyDescent="0.25"/>
    <row r="5" spans="1:87" ht="22.5" customHeight="1" x14ac:dyDescent="0.25">
      <c r="D5" s="20" t="s">
        <v>123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124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125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126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127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128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129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130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131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132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7191.2400000000007</v>
      </c>
      <c r="E8" s="9">
        <v>0</v>
      </c>
      <c r="F8" s="9">
        <v>0</v>
      </c>
      <c r="G8" s="9">
        <v>0</v>
      </c>
      <c r="H8" s="9">
        <v>0</v>
      </c>
      <c r="I8" s="9">
        <v>28571.129999999997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35762.369999999995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2445929505.1600003</v>
      </c>
      <c r="AM8" s="9">
        <v>7466.41</v>
      </c>
      <c r="AN8" s="9">
        <v>16684710.110000003</v>
      </c>
      <c r="AO8" s="9">
        <v>6679730.1299999999</v>
      </c>
      <c r="AP8" s="9">
        <v>6795340.5800000001</v>
      </c>
      <c r="AQ8" s="9">
        <v>518666007.47000003</v>
      </c>
      <c r="AR8" s="9">
        <v>128367095.77000003</v>
      </c>
      <c r="AS8" s="9">
        <v>10898360.050000001</v>
      </c>
      <c r="AT8" s="9">
        <v>19201134.929999996</v>
      </c>
      <c r="AU8" s="9">
        <v>47525612.890000008</v>
      </c>
      <c r="AV8" s="9">
        <v>9196197.5899999999</v>
      </c>
      <c r="AW8" s="9">
        <v>0</v>
      </c>
      <c r="AX8" s="9">
        <v>102855529.89999999</v>
      </c>
      <c r="AY8" s="9">
        <v>0</v>
      </c>
      <c r="AZ8" s="9">
        <v>0</v>
      </c>
      <c r="BA8" s="19">
        <v>3312806690.9900007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2445936696.4000001</v>
      </c>
      <c r="BU8" s="9">
        <v>7466.41</v>
      </c>
      <c r="BV8" s="9">
        <v>16684710.110000003</v>
      </c>
      <c r="BW8" s="9">
        <v>6679730.1299999999</v>
      </c>
      <c r="BX8" s="9">
        <v>6795340.5800000001</v>
      </c>
      <c r="BY8" s="9">
        <v>518694578.60000002</v>
      </c>
      <c r="BZ8" s="9">
        <v>128367095.77000003</v>
      </c>
      <c r="CA8" s="9">
        <v>10898360.050000001</v>
      </c>
      <c r="CB8" s="9">
        <v>19201134.929999996</v>
      </c>
      <c r="CC8" s="9">
        <v>47525612.890000008</v>
      </c>
      <c r="CD8" s="9">
        <v>9196197.5899999999</v>
      </c>
      <c r="CE8" s="9">
        <v>0</v>
      </c>
      <c r="CF8" s="9">
        <v>102855529.89999999</v>
      </c>
      <c r="CG8" s="9">
        <v>0</v>
      </c>
      <c r="CH8" s="9">
        <v>0</v>
      </c>
      <c r="CI8" s="19">
        <v>3312842453.3600001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17490742.949999999</v>
      </c>
      <c r="E9" s="9">
        <v>100521.09</v>
      </c>
      <c r="F9" s="9">
        <v>824178.73</v>
      </c>
      <c r="G9" s="9">
        <v>720629.13</v>
      </c>
      <c r="H9" s="9">
        <v>-119551.46</v>
      </c>
      <c r="I9" s="9">
        <v>3863408.96</v>
      </c>
      <c r="J9" s="9">
        <v>2186619.44</v>
      </c>
      <c r="K9" s="9">
        <v>0</v>
      </c>
      <c r="L9" s="9">
        <v>328538.05</v>
      </c>
      <c r="M9" s="9">
        <v>0</v>
      </c>
      <c r="N9" s="9">
        <v>0</v>
      </c>
      <c r="O9" s="9">
        <v>125417.25</v>
      </c>
      <c r="P9" s="9">
        <v>1553652.8</v>
      </c>
      <c r="Q9" s="9">
        <v>152734.6</v>
      </c>
      <c r="R9" s="9">
        <v>0</v>
      </c>
      <c r="S9" s="19">
        <v>27226891.540000003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6655122680.2599983</v>
      </c>
      <c r="AM9" s="9">
        <v>30018234.68</v>
      </c>
      <c r="AN9" s="9">
        <v>235795284.25</v>
      </c>
      <c r="AO9" s="9">
        <v>119859675.89</v>
      </c>
      <c r="AP9" s="9">
        <v>6611039.5300000003</v>
      </c>
      <c r="AQ9" s="9">
        <v>1577326255.53</v>
      </c>
      <c r="AR9" s="9">
        <v>533558201.22000003</v>
      </c>
      <c r="AS9" s="9">
        <v>992762.92</v>
      </c>
      <c r="AT9" s="9">
        <v>29015283.350000001</v>
      </c>
      <c r="AU9" s="9">
        <v>117984271.54000001</v>
      </c>
      <c r="AV9" s="9">
        <v>75385460.879999995</v>
      </c>
      <c r="AW9" s="9">
        <v>22561753.010000002</v>
      </c>
      <c r="AX9" s="9">
        <v>444481648.67000002</v>
      </c>
      <c r="AY9" s="9">
        <v>8029963.1799999997</v>
      </c>
      <c r="AZ9" s="9">
        <v>83777.39</v>
      </c>
      <c r="BA9" s="19">
        <v>9856826292.2999992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6672613423.2099981</v>
      </c>
      <c r="BU9" s="9">
        <v>30118755.77</v>
      </c>
      <c r="BV9" s="9">
        <v>236619462.97999999</v>
      </c>
      <c r="BW9" s="9">
        <v>120580305.02</v>
      </c>
      <c r="BX9" s="9">
        <v>6491488.0700000003</v>
      </c>
      <c r="BY9" s="9">
        <v>1581189664.49</v>
      </c>
      <c r="BZ9" s="9">
        <v>535744820.66000003</v>
      </c>
      <c r="CA9" s="9">
        <v>992762.92</v>
      </c>
      <c r="CB9" s="9">
        <v>29343821.400000002</v>
      </c>
      <c r="CC9" s="9">
        <v>117984271.54000001</v>
      </c>
      <c r="CD9" s="9">
        <v>75385460.879999995</v>
      </c>
      <c r="CE9" s="9">
        <v>22687170.260000002</v>
      </c>
      <c r="CF9" s="9">
        <v>446035301.47000003</v>
      </c>
      <c r="CG9" s="9">
        <v>8182697.7799999993</v>
      </c>
      <c r="CH9" s="9">
        <v>83777.39</v>
      </c>
      <c r="CI9" s="19">
        <v>9884053183.8399982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162857084.39943299</v>
      </c>
      <c r="E10" s="9">
        <v>-15065.859999300001</v>
      </c>
      <c r="F10" s="9">
        <v>8845022.7899696603</v>
      </c>
      <c r="G10" s="9">
        <v>45788.149999300003</v>
      </c>
      <c r="H10" s="9">
        <v>12338.579999899999</v>
      </c>
      <c r="I10" s="9">
        <v>68118087.609705701</v>
      </c>
      <c r="J10" s="9">
        <v>22899517.7399537</v>
      </c>
      <c r="K10" s="9">
        <v>-7.62</v>
      </c>
      <c r="L10" s="9">
        <v>7754177.4599064104</v>
      </c>
      <c r="M10" s="9">
        <v>3516116.7199367899</v>
      </c>
      <c r="N10" s="9">
        <v>163641.22</v>
      </c>
      <c r="O10" s="9">
        <v>100361.53</v>
      </c>
      <c r="P10" s="9">
        <v>55687085.609941199</v>
      </c>
      <c r="Q10" s="9">
        <v>4877313.6399951</v>
      </c>
      <c r="R10" s="9">
        <v>0</v>
      </c>
      <c r="S10" s="19">
        <v>334861461.96884137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10642499046.45429</v>
      </c>
      <c r="AM10" s="9">
        <v>18947653.1599828</v>
      </c>
      <c r="AN10" s="9">
        <v>144544771.18977651</v>
      </c>
      <c r="AO10" s="9">
        <v>146375961.95977759</v>
      </c>
      <c r="AP10" s="9">
        <v>521915340.84991699</v>
      </c>
      <c r="AQ10" s="9">
        <v>1708085783.4468811</v>
      </c>
      <c r="AR10" s="9">
        <v>942404953.88912368</v>
      </c>
      <c r="AS10" s="9">
        <v>48535587.9399276</v>
      </c>
      <c r="AT10" s="9">
        <v>244691183.58919001</v>
      </c>
      <c r="AU10" s="9">
        <v>785104579.83907902</v>
      </c>
      <c r="AV10" s="9">
        <v>190919483.719731</v>
      </c>
      <c r="AW10" s="9">
        <v>105295738.439913</v>
      </c>
      <c r="AX10" s="9">
        <v>2276630095.1885195</v>
      </c>
      <c r="AY10" s="9">
        <v>403345975.36976802</v>
      </c>
      <c r="AZ10" s="9">
        <v>11268468.989993401</v>
      </c>
      <c r="BA10" s="19">
        <v>18190564624.025867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10805356130.853724</v>
      </c>
      <c r="BU10" s="9">
        <v>18932587.299983501</v>
      </c>
      <c r="BV10" s="9">
        <v>153389793.97974616</v>
      </c>
      <c r="BW10" s="9">
        <v>146421750.10977688</v>
      </c>
      <c r="BX10" s="9">
        <v>521927679.42991692</v>
      </c>
      <c r="BY10" s="9">
        <v>1776203871.0565867</v>
      </c>
      <c r="BZ10" s="9">
        <v>965304471.62907743</v>
      </c>
      <c r="CA10" s="9">
        <v>48535580.319927603</v>
      </c>
      <c r="CB10" s="9">
        <v>252445361.04909641</v>
      </c>
      <c r="CC10" s="9">
        <v>788620696.55901587</v>
      </c>
      <c r="CD10" s="9">
        <v>191083124.939731</v>
      </c>
      <c r="CE10" s="9">
        <v>105396099.96991301</v>
      </c>
      <c r="CF10" s="9">
        <v>2332317180.7984605</v>
      </c>
      <c r="CG10" s="9">
        <v>408223289.00976312</v>
      </c>
      <c r="CH10" s="9">
        <v>11268468.989993401</v>
      </c>
      <c r="CI10" s="19">
        <v>18525426085.994713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1451086061.1350999</v>
      </c>
      <c r="AM11" s="9">
        <v>60904.71</v>
      </c>
      <c r="AN11" s="9">
        <v>2859684.27</v>
      </c>
      <c r="AO11" s="9">
        <v>754191.88</v>
      </c>
      <c r="AP11" s="9">
        <v>584660.29</v>
      </c>
      <c r="AQ11" s="9">
        <v>256892336.72729999</v>
      </c>
      <c r="AR11" s="9">
        <v>12720968.880000001</v>
      </c>
      <c r="AS11" s="9">
        <v>53022.1</v>
      </c>
      <c r="AT11" s="9">
        <v>231676.66</v>
      </c>
      <c r="AU11" s="9">
        <v>10955763.060000001</v>
      </c>
      <c r="AV11" s="9">
        <v>52744.800000000003</v>
      </c>
      <c r="AW11" s="9">
        <v>383446.15</v>
      </c>
      <c r="AX11" s="9">
        <v>975931.8</v>
      </c>
      <c r="AY11" s="9">
        <v>388657550.80199999</v>
      </c>
      <c r="AZ11" s="9">
        <v>0</v>
      </c>
      <c r="BA11" s="19">
        <v>2126268943.2644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1451086061.1350999</v>
      </c>
      <c r="BU11" s="9">
        <v>60904.71</v>
      </c>
      <c r="BV11" s="9">
        <v>2859684.27</v>
      </c>
      <c r="BW11" s="9">
        <v>754191.88</v>
      </c>
      <c r="BX11" s="9">
        <v>584660.29</v>
      </c>
      <c r="BY11" s="9">
        <v>256892336.72729999</v>
      </c>
      <c r="BZ11" s="9">
        <v>12720968.880000001</v>
      </c>
      <c r="CA11" s="9">
        <v>53022.1</v>
      </c>
      <c r="CB11" s="9">
        <v>231676.66</v>
      </c>
      <c r="CC11" s="9">
        <v>10955763.060000001</v>
      </c>
      <c r="CD11" s="9">
        <v>52744.800000000003</v>
      </c>
      <c r="CE11" s="9">
        <v>383446.15</v>
      </c>
      <c r="CF11" s="9">
        <v>975931.8</v>
      </c>
      <c r="CG11" s="9">
        <v>388657550.80199999</v>
      </c>
      <c r="CH11" s="9">
        <v>0</v>
      </c>
      <c r="CI11" s="19">
        <v>2126268943.2644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10323023.01</v>
      </c>
      <c r="V13" s="9">
        <v>56355.85</v>
      </c>
      <c r="W13" s="9">
        <v>270908.40999999997</v>
      </c>
      <c r="X13" s="9">
        <v>36096.160000000003</v>
      </c>
      <c r="Y13" s="9">
        <v>0</v>
      </c>
      <c r="Z13" s="9">
        <v>985084.06</v>
      </c>
      <c r="AA13" s="9">
        <v>0</v>
      </c>
      <c r="AB13" s="9">
        <v>0</v>
      </c>
      <c r="AC13" s="9">
        <v>7877.5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11679344.99</v>
      </c>
      <c r="AL13" s="9">
        <v>3098920981.3800001</v>
      </c>
      <c r="AM13" s="9">
        <v>12306593.379999999</v>
      </c>
      <c r="AN13" s="9">
        <v>87204995.909999996</v>
      </c>
      <c r="AO13" s="9">
        <v>52476932.260000005</v>
      </c>
      <c r="AP13" s="9">
        <v>138398252.60999998</v>
      </c>
      <c r="AQ13" s="9">
        <v>555520577.38999999</v>
      </c>
      <c r="AR13" s="9">
        <v>98809943.569999993</v>
      </c>
      <c r="AS13" s="9">
        <v>8401435.8699999992</v>
      </c>
      <c r="AT13" s="9">
        <v>12292369.129999999</v>
      </c>
      <c r="AU13" s="9">
        <v>110250501.62</v>
      </c>
      <c r="AV13" s="9">
        <v>73362364.349999994</v>
      </c>
      <c r="AW13" s="9">
        <v>964202.65999999992</v>
      </c>
      <c r="AX13" s="9">
        <v>414712603.38999999</v>
      </c>
      <c r="AY13" s="9">
        <v>285043.82</v>
      </c>
      <c r="AZ13" s="9">
        <v>6555107.7699999996</v>
      </c>
      <c r="BA13" s="19">
        <v>4670461905.1100006</v>
      </c>
      <c r="BC13" s="9">
        <v>3746910.49</v>
      </c>
      <c r="BD13" s="9">
        <v>0</v>
      </c>
      <c r="BE13" s="9">
        <v>0</v>
      </c>
      <c r="BF13" s="9">
        <v>0</v>
      </c>
      <c r="BG13" s="9">
        <v>0</v>
      </c>
      <c r="BH13" s="9">
        <v>275973.78000000003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4022884.2700000005</v>
      </c>
      <c r="BT13" s="9">
        <v>3112990914.8800001</v>
      </c>
      <c r="BU13" s="9">
        <v>12362949.229999999</v>
      </c>
      <c r="BV13" s="9">
        <v>87475904.319999993</v>
      </c>
      <c r="BW13" s="9">
        <v>52513028.420000002</v>
      </c>
      <c r="BX13" s="9">
        <v>138398252.60999998</v>
      </c>
      <c r="BY13" s="9">
        <v>556781635.2299999</v>
      </c>
      <c r="BZ13" s="9">
        <v>98809943.569999993</v>
      </c>
      <c r="CA13" s="9">
        <v>8401435.8699999992</v>
      </c>
      <c r="CB13" s="9">
        <v>12300246.629999999</v>
      </c>
      <c r="CC13" s="9">
        <v>110250501.62</v>
      </c>
      <c r="CD13" s="9">
        <v>73362364.349999994</v>
      </c>
      <c r="CE13" s="9">
        <v>964202.65999999992</v>
      </c>
      <c r="CF13" s="9">
        <v>414712603.38999999</v>
      </c>
      <c r="CG13" s="9">
        <v>285043.82</v>
      </c>
      <c r="CH13" s="9">
        <v>6555107.7699999996</v>
      </c>
      <c r="CI13" s="19">
        <v>4686164134.3700008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11826968.18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11826968.18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10938447827.423409</v>
      </c>
      <c r="AM14" s="9">
        <v>15458511.14000001</v>
      </c>
      <c r="AN14" s="9">
        <v>48256279.410000004</v>
      </c>
      <c r="AO14" s="9">
        <v>24350968.339999996</v>
      </c>
      <c r="AP14" s="9">
        <v>86913169.399999902</v>
      </c>
      <c r="AQ14" s="9">
        <v>1551016896.6999893</v>
      </c>
      <c r="AR14" s="9">
        <v>989848899.25000679</v>
      </c>
      <c r="AS14" s="9">
        <v>6504249.5499999998</v>
      </c>
      <c r="AT14" s="9">
        <v>393189600.53000242</v>
      </c>
      <c r="AU14" s="9">
        <v>222319993.100003</v>
      </c>
      <c r="AV14" s="9">
        <v>61308992.309999995</v>
      </c>
      <c r="AW14" s="9">
        <v>4065425.8699999996</v>
      </c>
      <c r="AX14" s="9">
        <v>540574060.10000575</v>
      </c>
      <c r="AY14" s="9">
        <v>5923636.9300000006</v>
      </c>
      <c r="AZ14" s="9">
        <v>1626828.16</v>
      </c>
      <c r="BA14" s="19">
        <v>14889805338.213415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10950274795.603409</v>
      </c>
      <c r="BU14" s="9">
        <v>15458511.14000001</v>
      </c>
      <c r="BV14" s="9">
        <v>48256279.410000004</v>
      </c>
      <c r="BW14" s="9">
        <v>24350968.339999996</v>
      </c>
      <c r="BX14" s="9">
        <v>86913169.399999902</v>
      </c>
      <c r="BY14" s="9">
        <v>1551016896.6999893</v>
      </c>
      <c r="BZ14" s="9">
        <v>989848899.25000679</v>
      </c>
      <c r="CA14" s="9">
        <v>6504249.5499999998</v>
      </c>
      <c r="CB14" s="9">
        <v>393189600.53000242</v>
      </c>
      <c r="CC14" s="9">
        <v>222319993.100003</v>
      </c>
      <c r="CD14" s="9">
        <v>61308992.309999995</v>
      </c>
      <c r="CE14" s="9">
        <v>4065425.8699999996</v>
      </c>
      <c r="CF14" s="9">
        <v>540574060.10000575</v>
      </c>
      <c r="CG14" s="9">
        <v>5923636.9300000006</v>
      </c>
      <c r="CH14" s="9">
        <v>1626828.16</v>
      </c>
      <c r="CI14" s="19">
        <v>14901632306.393415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4865638.41</v>
      </c>
      <c r="AM17" s="9">
        <v>153505.56</v>
      </c>
      <c r="AN17" s="9">
        <v>52352.35</v>
      </c>
      <c r="AO17" s="9">
        <v>3288.43</v>
      </c>
      <c r="AP17" s="9">
        <v>0</v>
      </c>
      <c r="AQ17" s="9">
        <v>813276.71</v>
      </c>
      <c r="AR17" s="9">
        <v>1473994.68</v>
      </c>
      <c r="AS17" s="9">
        <v>11915.72</v>
      </c>
      <c r="AT17" s="9">
        <v>-20223.23</v>
      </c>
      <c r="AU17" s="9">
        <v>32050.09</v>
      </c>
      <c r="AV17" s="9">
        <v>-43335.090000000004</v>
      </c>
      <c r="AW17" s="9">
        <v>153378.06</v>
      </c>
      <c r="AX17" s="9">
        <v>3605828.85</v>
      </c>
      <c r="AY17" s="9">
        <v>1223650.81</v>
      </c>
      <c r="AZ17" s="9">
        <v>112039.7</v>
      </c>
      <c r="BA17" s="19">
        <v>12437361.049999997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4865638.41</v>
      </c>
      <c r="BU17" s="9">
        <v>153505.56</v>
      </c>
      <c r="BV17" s="9">
        <v>52352.35</v>
      </c>
      <c r="BW17" s="9">
        <v>3288.43</v>
      </c>
      <c r="BX17" s="9">
        <v>0</v>
      </c>
      <c r="BY17" s="9">
        <v>813276.71</v>
      </c>
      <c r="BZ17" s="9">
        <v>1473994.68</v>
      </c>
      <c r="CA17" s="9">
        <v>11915.72</v>
      </c>
      <c r="CB17" s="9">
        <v>-20223.23</v>
      </c>
      <c r="CC17" s="9">
        <v>32050.09</v>
      </c>
      <c r="CD17" s="9">
        <v>-43335.090000000004</v>
      </c>
      <c r="CE17" s="9">
        <v>153378.06</v>
      </c>
      <c r="CF17" s="9">
        <v>3605828.85</v>
      </c>
      <c r="CG17" s="9">
        <v>1223650.81</v>
      </c>
      <c r="CH17" s="9">
        <v>112039.7</v>
      </c>
      <c r="CI17" s="19">
        <v>12437361.049999997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2068.9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2068.9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2068.9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2068.9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2242316224.0900002</v>
      </c>
      <c r="AM20" s="9">
        <v>0</v>
      </c>
      <c r="AN20" s="9">
        <v>31217336.280000001</v>
      </c>
      <c r="AO20" s="9">
        <v>8975822.7799999993</v>
      </c>
      <c r="AP20" s="9">
        <v>14266538.540000001</v>
      </c>
      <c r="AQ20" s="9">
        <v>621037157.68999994</v>
      </c>
      <c r="AR20" s="9">
        <v>100713739.15000001</v>
      </c>
      <c r="AS20" s="9">
        <v>99321.880000000034</v>
      </c>
      <c r="AT20" s="9">
        <v>4463057.1899999995</v>
      </c>
      <c r="AU20" s="9">
        <v>22710067.77</v>
      </c>
      <c r="AV20" s="9">
        <v>2266334.3499999996</v>
      </c>
      <c r="AW20" s="9">
        <v>231175.37</v>
      </c>
      <c r="AX20" s="9">
        <v>104306048.06</v>
      </c>
      <c r="AY20" s="9">
        <v>0</v>
      </c>
      <c r="AZ20" s="9">
        <v>0</v>
      </c>
      <c r="BA20" s="19">
        <v>3152602823.1500006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2242316224.0900002</v>
      </c>
      <c r="BU20" s="9">
        <v>0</v>
      </c>
      <c r="BV20" s="9">
        <v>31217336.280000001</v>
      </c>
      <c r="BW20" s="9">
        <v>8975822.7799999993</v>
      </c>
      <c r="BX20" s="9">
        <v>14266538.540000001</v>
      </c>
      <c r="BY20" s="9">
        <v>621037157.68999994</v>
      </c>
      <c r="BZ20" s="9">
        <v>100713739.15000001</v>
      </c>
      <c r="CA20" s="9">
        <v>99321.880000000034</v>
      </c>
      <c r="CB20" s="9">
        <v>4463057.1899999995</v>
      </c>
      <c r="CC20" s="9">
        <v>22710067.77</v>
      </c>
      <c r="CD20" s="9">
        <v>2266334.3499999996</v>
      </c>
      <c r="CE20" s="9">
        <v>231175.37</v>
      </c>
      <c r="CF20" s="9">
        <v>104306048.06</v>
      </c>
      <c r="CG20" s="9">
        <v>0</v>
      </c>
      <c r="CH20" s="9">
        <v>0</v>
      </c>
      <c r="CI20" s="19">
        <v>3152602823.1500006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267974448.33000001</v>
      </c>
      <c r="AM21" s="9">
        <v>0</v>
      </c>
      <c r="AN21" s="9">
        <v>8424343.0800000001</v>
      </c>
      <c r="AO21" s="9">
        <v>7834632.6900000004</v>
      </c>
      <c r="AP21" s="9">
        <v>5213830.51</v>
      </c>
      <c r="AQ21" s="9">
        <v>46123119.75</v>
      </c>
      <c r="AR21" s="9">
        <v>12542873.77</v>
      </c>
      <c r="AS21" s="9">
        <v>1326698.77</v>
      </c>
      <c r="AT21" s="9">
        <v>78800.92</v>
      </c>
      <c r="AU21" s="9">
        <v>1221975.8900000001</v>
      </c>
      <c r="AV21" s="9">
        <v>1020564</v>
      </c>
      <c r="AW21" s="9">
        <v>66665.05</v>
      </c>
      <c r="AX21" s="9">
        <v>1475728.76</v>
      </c>
      <c r="AY21" s="9">
        <v>160076.21</v>
      </c>
      <c r="AZ21" s="9">
        <v>0</v>
      </c>
      <c r="BA21" s="19">
        <v>353463757.72999996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267974448.33000001</v>
      </c>
      <c r="BU21" s="9">
        <v>0</v>
      </c>
      <c r="BV21" s="9">
        <v>8424343.0800000001</v>
      </c>
      <c r="BW21" s="9">
        <v>7834632.6900000004</v>
      </c>
      <c r="BX21" s="9">
        <v>5213830.51</v>
      </c>
      <c r="BY21" s="9">
        <v>46123119.75</v>
      </c>
      <c r="BZ21" s="9">
        <v>12542873.77</v>
      </c>
      <c r="CA21" s="9">
        <v>1326698.77</v>
      </c>
      <c r="CB21" s="9">
        <v>78800.92</v>
      </c>
      <c r="CC21" s="9">
        <v>1221975.8900000001</v>
      </c>
      <c r="CD21" s="9">
        <v>1020564</v>
      </c>
      <c r="CE21" s="9">
        <v>66665.05</v>
      </c>
      <c r="CF21" s="9">
        <v>1475728.76</v>
      </c>
      <c r="CG21" s="9">
        <v>160076.21</v>
      </c>
      <c r="CH21" s="9">
        <v>0</v>
      </c>
      <c r="CI21" s="19">
        <v>353463757.72999996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904429.34</v>
      </c>
      <c r="E22" s="9">
        <v>0</v>
      </c>
      <c r="F22" s="9">
        <v>0</v>
      </c>
      <c r="G22" s="9">
        <v>0</v>
      </c>
      <c r="H22" s="9">
        <v>0</v>
      </c>
      <c r="I22" s="9">
        <v>384586.82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1289016.1599999999</v>
      </c>
      <c r="U22" s="9">
        <v>297546248.2900033</v>
      </c>
      <c r="V22" s="9">
        <v>10955.18</v>
      </c>
      <c r="W22" s="9">
        <v>210906.72</v>
      </c>
      <c r="X22" s="9">
        <v>5822839.4000000004</v>
      </c>
      <c r="Y22" s="9">
        <v>529181.27</v>
      </c>
      <c r="Z22" s="9">
        <v>16853318.73</v>
      </c>
      <c r="AA22" s="9">
        <v>15319132.73</v>
      </c>
      <c r="AB22" s="9">
        <v>0</v>
      </c>
      <c r="AC22" s="9">
        <v>0</v>
      </c>
      <c r="AD22" s="9">
        <v>1154135.6000000001</v>
      </c>
      <c r="AE22" s="9">
        <v>16760.189999999999</v>
      </c>
      <c r="AF22" s="9">
        <v>13260</v>
      </c>
      <c r="AG22" s="9">
        <v>919495</v>
      </c>
      <c r="AH22" s="9">
        <v>3601518.18</v>
      </c>
      <c r="AI22" s="9">
        <v>158812.34</v>
      </c>
      <c r="AJ22" s="19">
        <v>342156563.63000333</v>
      </c>
      <c r="AL22" s="9">
        <v>7984418988.75</v>
      </c>
      <c r="AM22" s="9">
        <v>1169351.94</v>
      </c>
      <c r="AN22" s="9">
        <v>283998345.93000001</v>
      </c>
      <c r="AO22" s="9">
        <v>136008461.25999999</v>
      </c>
      <c r="AP22" s="9">
        <v>528385297.99000001</v>
      </c>
      <c r="AQ22" s="9">
        <v>1476236311.99</v>
      </c>
      <c r="AR22" s="9">
        <v>1214782368.3499999</v>
      </c>
      <c r="AS22" s="9">
        <v>39839636.5</v>
      </c>
      <c r="AT22" s="9">
        <v>2257357421.1900001</v>
      </c>
      <c r="AU22" s="9">
        <v>426738780.19</v>
      </c>
      <c r="AV22" s="9">
        <v>5365006.5599999996</v>
      </c>
      <c r="AW22" s="9">
        <v>22935261.75</v>
      </c>
      <c r="AX22" s="9">
        <v>1691957348.6400001</v>
      </c>
      <c r="AY22" s="9">
        <v>49807456.909999996</v>
      </c>
      <c r="AZ22" s="9">
        <v>10421733.439999999</v>
      </c>
      <c r="BA22" s="19">
        <v>16129421771.390001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8282869666.380003</v>
      </c>
      <c r="BU22" s="9">
        <v>1180307.1199999999</v>
      </c>
      <c r="BV22" s="9">
        <v>284209252.65000004</v>
      </c>
      <c r="BW22" s="9">
        <v>141831300.66</v>
      </c>
      <c r="BX22" s="9">
        <v>528914479.25999999</v>
      </c>
      <c r="BY22" s="9">
        <v>1493474217.54</v>
      </c>
      <c r="BZ22" s="9">
        <v>1230101501.0799999</v>
      </c>
      <c r="CA22" s="9">
        <v>39839636.5</v>
      </c>
      <c r="CB22" s="9">
        <v>2257357421.1900001</v>
      </c>
      <c r="CC22" s="9">
        <v>427892915.79000002</v>
      </c>
      <c r="CD22" s="9">
        <v>5381766.75</v>
      </c>
      <c r="CE22" s="9">
        <v>22948521.75</v>
      </c>
      <c r="CF22" s="9">
        <v>1692876843.6400001</v>
      </c>
      <c r="CG22" s="9">
        <v>53408975.089999996</v>
      </c>
      <c r="CH22" s="9">
        <v>10580545.779999999</v>
      </c>
      <c r="CI22" s="19">
        <v>16472867351.180006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1590650.06</v>
      </c>
      <c r="E23" s="9">
        <v>33010</v>
      </c>
      <c r="F23" s="9">
        <v>-2366</v>
      </c>
      <c r="G23" s="9">
        <v>0</v>
      </c>
      <c r="H23" s="9">
        <v>0</v>
      </c>
      <c r="I23" s="9">
        <v>225569.66</v>
      </c>
      <c r="J23" s="9">
        <v>9620</v>
      </c>
      <c r="K23" s="9">
        <v>0</v>
      </c>
      <c r="L23" s="9">
        <v>0</v>
      </c>
      <c r="M23" s="9">
        <v>0</v>
      </c>
      <c r="N23" s="9">
        <v>122</v>
      </c>
      <c r="O23" s="9">
        <v>0</v>
      </c>
      <c r="P23" s="9">
        <v>-49418</v>
      </c>
      <c r="Q23" s="9">
        <v>0</v>
      </c>
      <c r="R23" s="9">
        <v>0</v>
      </c>
      <c r="S23" s="19">
        <v>1807187.72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6214409286.3699999</v>
      </c>
      <c r="AM23" s="9">
        <v>65170795.460000001</v>
      </c>
      <c r="AN23" s="9">
        <v>240358814.03</v>
      </c>
      <c r="AO23" s="9">
        <v>173482087.58000001</v>
      </c>
      <c r="AP23" s="9">
        <v>155942506.28999999</v>
      </c>
      <c r="AQ23" s="9">
        <v>1154338973.6400001</v>
      </c>
      <c r="AR23" s="9">
        <v>1300141077.28</v>
      </c>
      <c r="AS23" s="9">
        <v>47673393.560000002</v>
      </c>
      <c r="AT23" s="9">
        <v>23406920.57</v>
      </c>
      <c r="AU23" s="9">
        <v>404659353.80000001</v>
      </c>
      <c r="AV23" s="9">
        <v>9390547.4199999999</v>
      </c>
      <c r="AW23" s="9">
        <v>59612261.979999997</v>
      </c>
      <c r="AX23" s="9">
        <v>1924586380.3</v>
      </c>
      <c r="AY23" s="9">
        <v>22353295.280000001</v>
      </c>
      <c r="AZ23" s="9">
        <v>22207293</v>
      </c>
      <c r="BA23" s="19">
        <v>11817732986.559998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6215999936.4300003</v>
      </c>
      <c r="BU23" s="9">
        <v>65203805.460000001</v>
      </c>
      <c r="BV23" s="9">
        <v>240356448.03</v>
      </c>
      <c r="BW23" s="9">
        <v>173482087.58000001</v>
      </c>
      <c r="BX23" s="9">
        <v>155942506.28999999</v>
      </c>
      <c r="BY23" s="9">
        <v>1154564543.3000002</v>
      </c>
      <c r="BZ23" s="9">
        <v>1300150697.28</v>
      </c>
      <c r="CA23" s="9">
        <v>47673393.560000002</v>
      </c>
      <c r="CB23" s="9">
        <v>23406920.57</v>
      </c>
      <c r="CC23" s="9">
        <v>404659353.80000001</v>
      </c>
      <c r="CD23" s="9">
        <v>9390669.4199999999</v>
      </c>
      <c r="CE23" s="9">
        <v>59612261.979999997</v>
      </c>
      <c r="CF23" s="9">
        <v>1924536962.3</v>
      </c>
      <c r="CG23" s="9">
        <v>22353295.280000001</v>
      </c>
      <c r="CH23" s="9">
        <v>22207293</v>
      </c>
      <c r="CI23" s="19">
        <v>11819540174.279999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20812.12</v>
      </c>
      <c r="E24" s="9">
        <v>0</v>
      </c>
      <c r="F24" s="9">
        <v>0</v>
      </c>
      <c r="G24" s="9">
        <v>0</v>
      </c>
      <c r="H24" s="9">
        <v>0</v>
      </c>
      <c r="I24" s="9">
        <v>5301.26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26113.379999999997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1078083073.02003</v>
      </c>
      <c r="AM24" s="9">
        <v>55784.25</v>
      </c>
      <c r="AN24" s="9">
        <v>14029108.09</v>
      </c>
      <c r="AO24" s="9">
        <v>6189751.75</v>
      </c>
      <c r="AP24" s="9">
        <v>37104744.759999998</v>
      </c>
      <c r="AQ24" s="9">
        <v>186469391.94999999</v>
      </c>
      <c r="AR24" s="9">
        <v>18233972.870000001</v>
      </c>
      <c r="AS24" s="9">
        <v>398812.17</v>
      </c>
      <c r="AT24" s="9">
        <v>88277594.020003006</v>
      </c>
      <c r="AU24" s="9">
        <v>5077885.2300000004</v>
      </c>
      <c r="AV24" s="9">
        <v>329694.63</v>
      </c>
      <c r="AW24" s="9">
        <v>11005871.640000001</v>
      </c>
      <c r="AX24" s="9">
        <v>15051092.18</v>
      </c>
      <c r="AY24" s="9">
        <v>720794.33</v>
      </c>
      <c r="AZ24" s="9">
        <v>14039130.49</v>
      </c>
      <c r="BA24" s="19">
        <v>1475066701.3800333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1078103885.1400299</v>
      </c>
      <c r="BU24" s="9">
        <v>55784.25</v>
      </c>
      <c r="BV24" s="9">
        <v>14029108.09</v>
      </c>
      <c r="BW24" s="9">
        <v>6189751.75</v>
      </c>
      <c r="BX24" s="9">
        <v>37104744.759999998</v>
      </c>
      <c r="BY24" s="9">
        <v>186474693.20999998</v>
      </c>
      <c r="BZ24" s="9">
        <v>18233972.870000001</v>
      </c>
      <c r="CA24" s="9">
        <v>398812.17</v>
      </c>
      <c r="CB24" s="9">
        <v>88277594.020003006</v>
      </c>
      <c r="CC24" s="9">
        <v>5077885.2300000004</v>
      </c>
      <c r="CD24" s="9">
        <v>329694.63</v>
      </c>
      <c r="CE24" s="9">
        <v>11005871.640000001</v>
      </c>
      <c r="CF24" s="9">
        <v>15051092.18</v>
      </c>
      <c r="CG24" s="9">
        <v>720794.33</v>
      </c>
      <c r="CH24" s="9">
        <v>14039130.49</v>
      </c>
      <c r="CI24" s="19">
        <v>1475092814.7600331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1169486733.7980397</v>
      </c>
      <c r="AM25" s="9">
        <v>6434152.0300000012</v>
      </c>
      <c r="AN25" s="9">
        <v>32130585.219999995</v>
      </c>
      <c r="AO25" s="9">
        <v>32440426.520000003</v>
      </c>
      <c r="AP25" s="9">
        <v>127619665.43999998</v>
      </c>
      <c r="AQ25" s="9">
        <v>167156274.23595995</v>
      </c>
      <c r="AR25" s="9">
        <v>253935376.66000006</v>
      </c>
      <c r="AS25" s="9">
        <v>9580612.4699999988</v>
      </c>
      <c r="AT25" s="9">
        <v>7506120.0199999986</v>
      </c>
      <c r="AU25" s="9">
        <v>150739559.06</v>
      </c>
      <c r="AV25" s="9">
        <v>2135407.6999999997</v>
      </c>
      <c r="AW25" s="9">
        <v>13089887.380000001</v>
      </c>
      <c r="AX25" s="9">
        <v>553271068.36599994</v>
      </c>
      <c r="AY25" s="9">
        <v>5377559.8600000003</v>
      </c>
      <c r="AZ25" s="9">
        <v>65613091.549999997</v>
      </c>
      <c r="BA25" s="19">
        <v>2596516520.3099999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1169486733.7980397</v>
      </c>
      <c r="BU25" s="9">
        <v>6434152.0300000012</v>
      </c>
      <c r="BV25" s="9">
        <v>32130585.219999995</v>
      </c>
      <c r="BW25" s="9">
        <v>32440426.520000003</v>
      </c>
      <c r="BX25" s="9">
        <v>127619665.43999998</v>
      </c>
      <c r="BY25" s="9">
        <v>167156274.23595995</v>
      </c>
      <c r="BZ25" s="9">
        <v>253935376.66000006</v>
      </c>
      <c r="CA25" s="9">
        <v>9580612.4699999988</v>
      </c>
      <c r="CB25" s="9">
        <v>7506120.0199999986</v>
      </c>
      <c r="CC25" s="9">
        <v>150739559.06</v>
      </c>
      <c r="CD25" s="9">
        <v>2135407.6999999997</v>
      </c>
      <c r="CE25" s="9">
        <v>13089887.380000001</v>
      </c>
      <c r="CF25" s="9">
        <v>553271068.36599994</v>
      </c>
      <c r="CG25" s="9">
        <v>5377559.8600000003</v>
      </c>
      <c r="CH25" s="9">
        <v>65613091.549999997</v>
      </c>
      <c r="CI25" s="19">
        <v>2596516520.3099999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1405285943.9742491</v>
      </c>
      <c r="AM26" s="9">
        <v>0</v>
      </c>
      <c r="AN26" s="9">
        <v>2703818.6678678901</v>
      </c>
      <c r="AO26" s="9">
        <v>528361.1561882</v>
      </c>
      <c r="AP26" s="9">
        <v>4484112.2128041992</v>
      </c>
      <c r="AQ26" s="9">
        <v>273091437.85670292</v>
      </c>
      <c r="AR26" s="9">
        <v>104875573.5947656</v>
      </c>
      <c r="AS26" s="9">
        <v>128433.62141557</v>
      </c>
      <c r="AT26" s="9">
        <v>1577465.0825644201</v>
      </c>
      <c r="AU26" s="9">
        <v>8161941.5496483101</v>
      </c>
      <c r="AV26" s="9">
        <v>5085640.9426612798</v>
      </c>
      <c r="AW26" s="9">
        <v>519971.29618419003</v>
      </c>
      <c r="AX26" s="9">
        <v>20689539.2395152</v>
      </c>
      <c r="AY26" s="9">
        <v>341193.96933589998</v>
      </c>
      <c r="AZ26" s="9">
        <v>0</v>
      </c>
      <c r="BA26" s="19">
        <v>1827473433.1639032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1405285943.9742491</v>
      </c>
      <c r="BU26" s="9">
        <v>0</v>
      </c>
      <c r="BV26" s="9">
        <v>2703818.6678678901</v>
      </c>
      <c r="BW26" s="9">
        <v>528361.1561882</v>
      </c>
      <c r="BX26" s="9">
        <v>4484112.2128041992</v>
      </c>
      <c r="BY26" s="9">
        <v>273091437.85670292</v>
      </c>
      <c r="BZ26" s="9">
        <v>104875573.5947656</v>
      </c>
      <c r="CA26" s="9">
        <v>128433.62141557</v>
      </c>
      <c r="CB26" s="9">
        <v>1577465.0825644201</v>
      </c>
      <c r="CC26" s="9">
        <v>8161941.5496483101</v>
      </c>
      <c r="CD26" s="9">
        <v>5085640.9426612798</v>
      </c>
      <c r="CE26" s="9">
        <v>519971.29618419003</v>
      </c>
      <c r="CF26" s="9">
        <v>20689539.2395152</v>
      </c>
      <c r="CG26" s="9">
        <v>341193.96933589998</v>
      </c>
      <c r="CH26" s="9">
        <v>0</v>
      </c>
      <c r="CI26" s="19">
        <v>1827473433.1639032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5062696725.4499998</v>
      </c>
      <c r="AM27" s="9">
        <v>0</v>
      </c>
      <c r="AN27" s="9">
        <v>56811890.810000002</v>
      </c>
      <c r="AO27" s="9">
        <v>6417258.0199999996</v>
      </c>
      <c r="AP27" s="9">
        <v>3988948.54</v>
      </c>
      <c r="AQ27" s="9">
        <v>1093624514.9000001</v>
      </c>
      <c r="AR27" s="9">
        <v>48564494.789999999</v>
      </c>
      <c r="AS27" s="9">
        <v>17501.98</v>
      </c>
      <c r="AT27" s="9">
        <v>15391846.189999999</v>
      </c>
      <c r="AU27" s="9">
        <v>4927314.12</v>
      </c>
      <c r="AV27" s="9">
        <v>157103.74</v>
      </c>
      <c r="AW27" s="9">
        <v>64901.91</v>
      </c>
      <c r="AX27" s="9">
        <v>48242427.240000002</v>
      </c>
      <c r="AY27" s="9">
        <v>219811.83</v>
      </c>
      <c r="AZ27" s="9">
        <v>151867.03</v>
      </c>
      <c r="BA27" s="19">
        <v>6341276606.5499992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5062696725.4499998</v>
      </c>
      <c r="BU27" s="9">
        <v>0</v>
      </c>
      <c r="BV27" s="9">
        <v>56811890.810000002</v>
      </c>
      <c r="BW27" s="9">
        <v>6417258.0199999996</v>
      </c>
      <c r="BX27" s="9">
        <v>3988948.54</v>
      </c>
      <c r="BY27" s="9">
        <v>1093624514.9000001</v>
      </c>
      <c r="BZ27" s="9">
        <v>48564494.789999999</v>
      </c>
      <c r="CA27" s="9">
        <v>17501.98</v>
      </c>
      <c r="CB27" s="9">
        <v>15391846.189999999</v>
      </c>
      <c r="CC27" s="9">
        <v>4927314.12</v>
      </c>
      <c r="CD27" s="9">
        <v>157103.74</v>
      </c>
      <c r="CE27" s="9">
        <v>64901.91</v>
      </c>
      <c r="CF27" s="9">
        <v>48242427.240000002</v>
      </c>
      <c r="CG27" s="9">
        <v>219811.83</v>
      </c>
      <c r="CH27" s="9">
        <v>151867.03</v>
      </c>
      <c r="CI27" s="19">
        <v>6341276606.5499992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578741679.09000003</v>
      </c>
      <c r="AM28" s="9">
        <v>0</v>
      </c>
      <c r="AN28" s="9">
        <v>531576.75</v>
      </c>
      <c r="AO28" s="9">
        <v>0</v>
      </c>
      <c r="AP28" s="9">
        <v>0</v>
      </c>
      <c r="AQ28" s="9">
        <v>50510542.920000002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322420.28999999998</v>
      </c>
      <c r="AZ28" s="9">
        <v>0</v>
      </c>
      <c r="BA28" s="19">
        <v>630106219.04999995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578741679.09000003</v>
      </c>
      <c r="BU28" s="9">
        <v>0</v>
      </c>
      <c r="BV28" s="9">
        <v>531576.75</v>
      </c>
      <c r="BW28" s="9">
        <v>0</v>
      </c>
      <c r="BX28" s="9">
        <v>0</v>
      </c>
      <c r="BY28" s="9">
        <v>50510542.920000002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322420.28999999998</v>
      </c>
      <c r="CH28" s="9">
        <v>0</v>
      </c>
      <c r="CI28" s="19">
        <v>630106219.04999995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5300222760.9898911</v>
      </c>
      <c r="AM29" s="9">
        <v>0</v>
      </c>
      <c r="AN29" s="9">
        <v>29043223.140000004</v>
      </c>
      <c r="AO29" s="9">
        <v>6262289.0000000009</v>
      </c>
      <c r="AP29" s="9">
        <v>1205871.01</v>
      </c>
      <c r="AQ29" s="9">
        <v>692944720.1600039</v>
      </c>
      <c r="AR29" s="9">
        <v>64677252.610000029</v>
      </c>
      <c r="AS29" s="9">
        <v>18959629.220000017</v>
      </c>
      <c r="AT29" s="9">
        <v>20712716.389999993</v>
      </c>
      <c r="AU29" s="9">
        <v>30343140.600000005</v>
      </c>
      <c r="AV29" s="9">
        <v>1216206.0699999996</v>
      </c>
      <c r="AW29" s="9">
        <v>536648.37</v>
      </c>
      <c r="AX29" s="9">
        <v>213276102.05999976</v>
      </c>
      <c r="AY29" s="9">
        <v>2963122.4900000007</v>
      </c>
      <c r="AZ29" s="9">
        <v>0</v>
      </c>
      <c r="BA29" s="19">
        <v>6382363682.1098948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5300222760.9898911</v>
      </c>
      <c r="BU29" s="9">
        <v>0</v>
      </c>
      <c r="BV29" s="9">
        <v>29043223.140000004</v>
      </c>
      <c r="BW29" s="9">
        <v>6262289.0000000009</v>
      </c>
      <c r="BX29" s="9">
        <v>1205871.01</v>
      </c>
      <c r="BY29" s="9">
        <v>692944720.1600039</v>
      </c>
      <c r="BZ29" s="9">
        <v>64677252.610000029</v>
      </c>
      <c r="CA29" s="9">
        <v>18959629.220000017</v>
      </c>
      <c r="CB29" s="9">
        <v>20712716.389999993</v>
      </c>
      <c r="CC29" s="9">
        <v>30343140.600000005</v>
      </c>
      <c r="CD29" s="9">
        <v>1216206.0699999996</v>
      </c>
      <c r="CE29" s="9">
        <v>536648.37</v>
      </c>
      <c r="CF29" s="9">
        <v>213276102.05999976</v>
      </c>
      <c r="CG29" s="9">
        <v>2963122.4900000007</v>
      </c>
      <c r="CH29" s="9">
        <v>0</v>
      </c>
      <c r="CI29" s="19">
        <v>6382363682.1098948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160365918.71999997</v>
      </c>
      <c r="AM30" s="9">
        <v>68240.44</v>
      </c>
      <c r="AN30" s="9">
        <v>830477.55</v>
      </c>
      <c r="AO30" s="9">
        <v>147611.56</v>
      </c>
      <c r="AP30" s="9">
        <v>22049.93</v>
      </c>
      <c r="AQ30" s="9">
        <v>19063239.43</v>
      </c>
      <c r="AR30" s="9">
        <v>322914.02</v>
      </c>
      <c r="AS30" s="9">
        <v>0</v>
      </c>
      <c r="AT30" s="9">
        <v>12116882.550000001</v>
      </c>
      <c r="AU30" s="9">
        <v>145774.70000000001</v>
      </c>
      <c r="AV30" s="9">
        <v>3539.34</v>
      </c>
      <c r="AW30" s="9">
        <v>0</v>
      </c>
      <c r="AX30" s="9">
        <v>753973.27</v>
      </c>
      <c r="AY30" s="9">
        <v>0</v>
      </c>
      <c r="AZ30" s="9">
        <v>0</v>
      </c>
      <c r="BA30" s="19">
        <v>193840621.51000002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160365918.71999997</v>
      </c>
      <c r="BU30" s="9">
        <v>68240.44</v>
      </c>
      <c r="BV30" s="9">
        <v>830477.55</v>
      </c>
      <c r="BW30" s="9">
        <v>147611.56</v>
      </c>
      <c r="BX30" s="9">
        <v>22049.93</v>
      </c>
      <c r="BY30" s="9">
        <v>19063239.43</v>
      </c>
      <c r="BZ30" s="9">
        <v>322914.02</v>
      </c>
      <c r="CA30" s="9">
        <v>0</v>
      </c>
      <c r="CB30" s="9">
        <v>12116882.550000001</v>
      </c>
      <c r="CC30" s="9">
        <v>145774.70000000001</v>
      </c>
      <c r="CD30" s="9">
        <v>3539.34</v>
      </c>
      <c r="CE30" s="9">
        <v>0</v>
      </c>
      <c r="CF30" s="9">
        <v>753973.27</v>
      </c>
      <c r="CG30" s="9">
        <v>0</v>
      </c>
      <c r="CH30" s="9">
        <v>0</v>
      </c>
      <c r="CI30" s="19">
        <v>193840621.51000002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4362158.0599999996</v>
      </c>
      <c r="E31" s="9">
        <v>0</v>
      </c>
      <c r="F31" s="9">
        <v>0</v>
      </c>
      <c r="G31" s="9">
        <v>0</v>
      </c>
      <c r="H31" s="9">
        <v>0</v>
      </c>
      <c r="I31" s="9">
        <v>569898.52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4932056.58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11755290099.249981</v>
      </c>
      <c r="AM31" s="9">
        <v>111456824.64</v>
      </c>
      <c r="AN31" s="9">
        <v>445932938.91000003</v>
      </c>
      <c r="AO31" s="9">
        <v>265537623.38</v>
      </c>
      <c r="AP31" s="9">
        <v>22777199.219999999</v>
      </c>
      <c r="AQ31" s="9">
        <v>1131314622.03</v>
      </c>
      <c r="AR31" s="9">
        <v>454692134.87</v>
      </c>
      <c r="AS31" s="9">
        <v>12860214.279999999</v>
      </c>
      <c r="AT31" s="9">
        <v>123274383.13</v>
      </c>
      <c r="AU31" s="9">
        <v>103031073.86</v>
      </c>
      <c r="AV31" s="9">
        <v>739387.33</v>
      </c>
      <c r="AW31" s="9">
        <v>4796049.5199999996</v>
      </c>
      <c r="AX31" s="9">
        <v>642922259.21000004</v>
      </c>
      <c r="AY31" s="9">
        <v>0</v>
      </c>
      <c r="AZ31" s="9">
        <v>0</v>
      </c>
      <c r="BA31" s="19">
        <v>15074624809.629982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11759652257.30998</v>
      </c>
      <c r="BU31" s="9">
        <v>111456824.64</v>
      </c>
      <c r="BV31" s="9">
        <v>445932938.91000003</v>
      </c>
      <c r="BW31" s="9">
        <v>265537623.38</v>
      </c>
      <c r="BX31" s="9">
        <v>22777199.219999999</v>
      </c>
      <c r="BY31" s="9">
        <v>1131884520.55</v>
      </c>
      <c r="BZ31" s="9">
        <v>454692134.87</v>
      </c>
      <c r="CA31" s="9">
        <v>12860214.279999999</v>
      </c>
      <c r="CB31" s="9">
        <v>123274383.13</v>
      </c>
      <c r="CC31" s="9">
        <v>103031073.86</v>
      </c>
      <c r="CD31" s="9">
        <v>739387.33</v>
      </c>
      <c r="CE31" s="9">
        <v>4796049.5199999996</v>
      </c>
      <c r="CF31" s="9">
        <v>642922259.21000004</v>
      </c>
      <c r="CG31" s="9">
        <v>0</v>
      </c>
      <c r="CH31" s="9">
        <v>0</v>
      </c>
      <c r="CI31" s="19">
        <v>15079556866.20998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2864747443.7498755</v>
      </c>
      <c r="AM32" s="9">
        <v>0</v>
      </c>
      <c r="AN32" s="9">
        <v>1431886.7699999996</v>
      </c>
      <c r="AO32" s="9">
        <v>192391.49000000005</v>
      </c>
      <c r="AP32" s="9">
        <v>587452.5</v>
      </c>
      <c r="AQ32" s="9">
        <v>702501643.42999899</v>
      </c>
      <c r="AR32" s="9">
        <v>14754893.790000001</v>
      </c>
      <c r="AS32" s="9">
        <v>34126530.620000601</v>
      </c>
      <c r="AT32" s="9">
        <v>593142.42999999993</v>
      </c>
      <c r="AU32" s="9">
        <v>11182689.499999955</v>
      </c>
      <c r="AV32" s="9">
        <v>61170.17</v>
      </c>
      <c r="AW32" s="9">
        <v>4064.3700000000003</v>
      </c>
      <c r="AX32" s="9">
        <v>43863100.790000066</v>
      </c>
      <c r="AY32" s="9">
        <v>258207.62000000002</v>
      </c>
      <c r="AZ32" s="9">
        <v>0</v>
      </c>
      <c r="BA32" s="19">
        <v>3674304617.2298741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2864747443.7498755</v>
      </c>
      <c r="BU32" s="9">
        <v>0</v>
      </c>
      <c r="BV32" s="9">
        <v>1431886.7699999996</v>
      </c>
      <c r="BW32" s="9">
        <v>192391.49000000005</v>
      </c>
      <c r="BX32" s="9">
        <v>587452.5</v>
      </c>
      <c r="BY32" s="9">
        <v>702501643.42999899</v>
      </c>
      <c r="BZ32" s="9">
        <v>14754893.790000001</v>
      </c>
      <c r="CA32" s="9">
        <v>34126530.620000601</v>
      </c>
      <c r="CB32" s="9">
        <v>593142.42999999993</v>
      </c>
      <c r="CC32" s="9">
        <v>11182689.499999955</v>
      </c>
      <c r="CD32" s="9">
        <v>61170.17</v>
      </c>
      <c r="CE32" s="9">
        <v>4064.3700000000003</v>
      </c>
      <c r="CF32" s="9">
        <v>43863100.790000066</v>
      </c>
      <c r="CG32" s="9">
        <v>258207.62000000002</v>
      </c>
      <c r="CH32" s="9">
        <v>0</v>
      </c>
      <c r="CI32" s="19">
        <v>3674304617.2298741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1285418957.4301379</v>
      </c>
      <c r="AM33" s="9">
        <v>362015.97000000026</v>
      </c>
      <c r="AN33" s="9">
        <v>2136549.6199999969</v>
      </c>
      <c r="AO33" s="9">
        <v>248430.02999999991</v>
      </c>
      <c r="AP33" s="9">
        <v>378176.94000000012</v>
      </c>
      <c r="AQ33" s="9">
        <v>127593974.61000639</v>
      </c>
      <c r="AR33" s="9">
        <v>1121528.159999999</v>
      </c>
      <c r="AS33" s="9">
        <v>442.17</v>
      </c>
      <c r="AT33" s="9">
        <v>8819.1900000000023</v>
      </c>
      <c r="AU33" s="9">
        <v>515315.47000000044</v>
      </c>
      <c r="AV33" s="9">
        <v>19083407.589999795</v>
      </c>
      <c r="AW33" s="9">
        <v>32918.080000000002</v>
      </c>
      <c r="AX33" s="9">
        <v>464075.50000000297</v>
      </c>
      <c r="AY33" s="9">
        <v>153344.99</v>
      </c>
      <c r="AZ33" s="9">
        <v>0</v>
      </c>
      <c r="BA33" s="19">
        <v>1437517955.7501442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1285418957.4301379</v>
      </c>
      <c r="BU33" s="9">
        <v>362015.97000000026</v>
      </c>
      <c r="BV33" s="9">
        <v>2136549.6199999969</v>
      </c>
      <c r="BW33" s="9">
        <v>248430.02999999991</v>
      </c>
      <c r="BX33" s="9">
        <v>378176.94000000012</v>
      </c>
      <c r="BY33" s="9">
        <v>127593974.61000639</v>
      </c>
      <c r="BZ33" s="9">
        <v>1121528.159999999</v>
      </c>
      <c r="CA33" s="9">
        <v>442.17</v>
      </c>
      <c r="CB33" s="9">
        <v>8819.1900000000023</v>
      </c>
      <c r="CC33" s="9">
        <v>515315.47000000044</v>
      </c>
      <c r="CD33" s="9">
        <v>19083407.589999795</v>
      </c>
      <c r="CE33" s="9">
        <v>32918.080000000002</v>
      </c>
      <c r="CF33" s="9">
        <v>464075.50000000297</v>
      </c>
      <c r="CG33" s="9">
        <v>153344.99</v>
      </c>
      <c r="CH33" s="9">
        <v>0</v>
      </c>
      <c r="CI33" s="19">
        <v>1437517955.7501442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468667.99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468667.99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238410736.49000001</v>
      </c>
      <c r="AM34" s="9">
        <v>0</v>
      </c>
      <c r="AN34" s="9">
        <v>0</v>
      </c>
      <c r="AO34" s="9">
        <v>0</v>
      </c>
      <c r="AP34" s="9">
        <v>0</v>
      </c>
      <c r="AQ34" s="9">
        <v>234873.72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238645610.21000001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238879404.48000002</v>
      </c>
      <c r="BU34" s="9">
        <v>0</v>
      </c>
      <c r="BV34" s="9">
        <v>0</v>
      </c>
      <c r="BW34" s="9">
        <v>0</v>
      </c>
      <c r="BX34" s="9">
        <v>0</v>
      </c>
      <c r="BY34" s="9">
        <v>234873.72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239114278.20000002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292498</v>
      </c>
      <c r="H35" s="9">
        <v>57080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349578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414160143.53999996</v>
      </c>
      <c r="AM35" s="9">
        <v>0</v>
      </c>
      <c r="AN35" s="9">
        <v>3641838</v>
      </c>
      <c r="AO35" s="9">
        <v>2294829</v>
      </c>
      <c r="AP35" s="9">
        <v>101371566</v>
      </c>
      <c r="AQ35" s="9">
        <v>58838527</v>
      </c>
      <c r="AR35" s="9">
        <v>20842938</v>
      </c>
      <c r="AS35" s="9">
        <v>237582</v>
      </c>
      <c r="AT35" s="9">
        <v>629945</v>
      </c>
      <c r="AU35" s="9">
        <v>56802651</v>
      </c>
      <c r="AV35" s="9">
        <v>1205245</v>
      </c>
      <c r="AW35" s="9">
        <v>1253603</v>
      </c>
      <c r="AX35" s="9">
        <v>250349082</v>
      </c>
      <c r="AY35" s="9">
        <v>346390</v>
      </c>
      <c r="AZ35" s="9">
        <v>0</v>
      </c>
      <c r="BA35" s="19">
        <v>911974339.53999996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414160143.53999996</v>
      </c>
      <c r="BU35" s="9">
        <v>0</v>
      </c>
      <c r="BV35" s="9">
        <v>3641838</v>
      </c>
      <c r="BW35" s="9">
        <v>2587327</v>
      </c>
      <c r="BX35" s="9">
        <v>101428646</v>
      </c>
      <c r="BY35" s="9">
        <v>58838527</v>
      </c>
      <c r="BZ35" s="9">
        <v>20842938</v>
      </c>
      <c r="CA35" s="9">
        <v>237582</v>
      </c>
      <c r="CB35" s="9">
        <v>629945</v>
      </c>
      <c r="CC35" s="9">
        <v>56802651</v>
      </c>
      <c r="CD35" s="9">
        <v>1205245</v>
      </c>
      <c r="CE35" s="9">
        <v>1253603</v>
      </c>
      <c r="CF35" s="9">
        <v>250349082</v>
      </c>
      <c r="CG35" s="9">
        <v>346390</v>
      </c>
      <c r="CH35" s="9">
        <v>0</v>
      </c>
      <c r="CI35" s="19">
        <v>912323917.53999996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74261023.709999993</v>
      </c>
      <c r="E37" s="9">
        <v>0</v>
      </c>
      <c r="F37" s="9">
        <v>0</v>
      </c>
      <c r="G37" s="9">
        <v>0</v>
      </c>
      <c r="H37" s="9">
        <v>0</v>
      </c>
      <c r="I37" s="9">
        <v>180292.61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74441316.319999993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4286687190.9499998</v>
      </c>
      <c r="AM37" s="9">
        <v>0</v>
      </c>
      <c r="AN37" s="9">
        <v>4525782.34</v>
      </c>
      <c r="AO37" s="9">
        <v>5399421.4000000004</v>
      </c>
      <c r="AP37" s="9">
        <v>2971273.93</v>
      </c>
      <c r="AQ37" s="9">
        <v>19081902.48</v>
      </c>
      <c r="AR37" s="9">
        <v>40730362.920000002</v>
      </c>
      <c r="AS37" s="9">
        <v>2389504.9700000002</v>
      </c>
      <c r="AT37" s="9">
        <v>0</v>
      </c>
      <c r="AU37" s="9">
        <v>16064910.74</v>
      </c>
      <c r="AV37" s="9">
        <v>0</v>
      </c>
      <c r="AW37" s="9">
        <v>1465043.27</v>
      </c>
      <c r="AX37" s="9">
        <v>34022937.689999998</v>
      </c>
      <c r="AY37" s="9">
        <v>0</v>
      </c>
      <c r="AZ37" s="9">
        <v>9201334.2799999993</v>
      </c>
      <c r="BA37" s="19">
        <v>4422539664.9699993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4360948214.6599998</v>
      </c>
      <c r="BU37" s="9">
        <v>0</v>
      </c>
      <c r="BV37" s="9">
        <v>4525782.34</v>
      </c>
      <c r="BW37" s="9">
        <v>5399421.4000000004</v>
      </c>
      <c r="BX37" s="9">
        <v>2971273.93</v>
      </c>
      <c r="BY37" s="9">
        <v>19262195.09</v>
      </c>
      <c r="BZ37" s="9">
        <v>40730362.920000002</v>
      </c>
      <c r="CA37" s="9">
        <v>2389504.9700000002</v>
      </c>
      <c r="CB37" s="9">
        <v>0</v>
      </c>
      <c r="CC37" s="9">
        <v>16064910.74</v>
      </c>
      <c r="CD37" s="9">
        <v>0</v>
      </c>
      <c r="CE37" s="9">
        <v>1465043.27</v>
      </c>
      <c r="CF37" s="9">
        <v>34022937.689999998</v>
      </c>
      <c r="CG37" s="9">
        <v>0</v>
      </c>
      <c r="CH37" s="9">
        <v>9201334.2799999993</v>
      </c>
      <c r="CI37" s="19">
        <v>4496980981.29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1613227504.8</v>
      </c>
      <c r="AM38" s="9">
        <v>0</v>
      </c>
      <c r="AN38" s="9">
        <v>451331.97</v>
      </c>
      <c r="AO38" s="9">
        <v>0</v>
      </c>
      <c r="AP38" s="9">
        <v>0</v>
      </c>
      <c r="AQ38" s="9">
        <v>261988452.65000001</v>
      </c>
      <c r="AR38" s="9">
        <v>1402274.21</v>
      </c>
      <c r="AS38" s="9">
        <v>0</v>
      </c>
      <c r="AT38" s="9">
        <v>0</v>
      </c>
      <c r="AU38" s="9">
        <v>0</v>
      </c>
      <c r="AV38" s="9">
        <v>28907.22</v>
      </c>
      <c r="AW38" s="9">
        <v>0</v>
      </c>
      <c r="AX38" s="9">
        <v>0</v>
      </c>
      <c r="AY38" s="9">
        <v>0</v>
      </c>
      <c r="AZ38" s="9">
        <v>0</v>
      </c>
      <c r="BA38" s="19">
        <v>1877098470.8500001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1613227504.8</v>
      </c>
      <c r="BU38" s="9">
        <v>0</v>
      </c>
      <c r="BV38" s="9">
        <v>451331.97</v>
      </c>
      <c r="BW38" s="9">
        <v>0</v>
      </c>
      <c r="BX38" s="9">
        <v>0</v>
      </c>
      <c r="BY38" s="9">
        <v>261988452.65000001</v>
      </c>
      <c r="BZ38" s="9">
        <v>1402274.21</v>
      </c>
      <c r="CA38" s="9">
        <v>0</v>
      </c>
      <c r="CB38" s="9">
        <v>0</v>
      </c>
      <c r="CC38" s="9">
        <v>0</v>
      </c>
      <c r="CD38" s="9">
        <v>28907.22</v>
      </c>
      <c r="CE38" s="9">
        <v>0</v>
      </c>
      <c r="CF38" s="9">
        <v>0</v>
      </c>
      <c r="CG38" s="9">
        <v>0</v>
      </c>
      <c r="CH38" s="9">
        <v>0</v>
      </c>
      <c r="CI38" s="19">
        <v>1877098470.8500001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-23878.33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-23878.33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2744334970.3905001</v>
      </c>
      <c r="AM39" s="9">
        <v>1002909.95</v>
      </c>
      <c r="AN39" s="9">
        <v>43191.11</v>
      </c>
      <c r="AO39" s="9">
        <v>45768.58</v>
      </c>
      <c r="AP39" s="9">
        <v>0</v>
      </c>
      <c r="AQ39" s="9">
        <v>266960964.56</v>
      </c>
      <c r="AR39" s="9">
        <v>3774957.4</v>
      </c>
      <c r="AS39" s="9">
        <v>143745.96</v>
      </c>
      <c r="AT39" s="9">
        <v>19420.759999999998</v>
      </c>
      <c r="AU39" s="9">
        <v>22384903.91</v>
      </c>
      <c r="AV39" s="9">
        <v>4446508.6900000004</v>
      </c>
      <c r="AW39" s="9">
        <v>0</v>
      </c>
      <c r="AX39" s="9">
        <v>185774732.19999999</v>
      </c>
      <c r="AY39" s="9">
        <v>47433.51</v>
      </c>
      <c r="AZ39" s="9">
        <v>0</v>
      </c>
      <c r="BA39" s="19">
        <v>3228979507.0205002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2744311092.0605001</v>
      </c>
      <c r="BU39" s="9">
        <v>1002909.95</v>
      </c>
      <c r="BV39" s="9">
        <v>43191.11</v>
      </c>
      <c r="BW39" s="9">
        <v>45768.58</v>
      </c>
      <c r="BX39" s="9">
        <v>0</v>
      </c>
      <c r="BY39" s="9">
        <v>266960964.56</v>
      </c>
      <c r="BZ39" s="9">
        <v>3774957.4</v>
      </c>
      <c r="CA39" s="9">
        <v>143745.96</v>
      </c>
      <c r="CB39" s="9">
        <v>19420.759999999998</v>
      </c>
      <c r="CC39" s="9">
        <v>22384903.91</v>
      </c>
      <c r="CD39" s="9">
        <v>4446508.6900000004</v>
      </c>
      <c r="CE39" s="9">
        <v>0</v>
      </c>
      <c r="CF39" s="9">
        <v>185774732.19999999</v>
      </c>
      <c r="CG39" s="9">
        <v>47433.51</v>
      </c>
      <c r="CH39" s="9">
        <v>0</v>
      </c>
      <c r="CI39" s="19">
        <v>3228955628.6905003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1294049.67</v>
      </c>
      <c r="E40" s="9">
        <v>0</v>
      </c>
      <c r="F40" s="9">
        <v>260859.59</v>
      </c>
      <c r="G40" s="9">
        <v>217171.76</v>
      </c>
      <c r="H40" s="9">
        <v>1920033.87</v>
      </c>
      <c r="I40" s="9">
        <v>565084.39</v>
      </c>
      <c r="J40" s="9">
        <v>474380.91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880766.37</v>
      </c>
      <c r="Q40" s="9">
        <v>0</v>
      </c>
      <c r="R40" s="9">
        <v>0</v>
      </c>
      <c r="S40" s="19">
        <v>5612346.5600000005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334263154.19999999</v>
      </c>
      <c r="AM40" s="9">
        <v>4015971.52</v>
      </c>
      <c r="AN40" s="9">
        <v>13653833.449999999</v>
      </c>
      <c r="AO40" s="9">
        <v>19025762.579999998</v>
      </c>
      <c r="AP40" s="9">
        <v>45028200.289999999</v>
      </c>
      <c r="AQ40" s="9">
        <v>48184231.5</v>
      </c>
      <c r="AR40" s="9">
        <v>23934790.440000001</v>
      </c>
      <c r="AS40" s="9">
        <v>0</v>
      </c>
      <c r="AT40" s="9">
        <v>577708.21</v>
      </c>
      <c r="AU40" s="9">
        <v>30005911.149999999</v>
      </c>
      <c r="AV40" s="9">
        <v>2548716.1800000002</v>
      </c>
      <c r="AW40" s="9">
        <v>291044.53999999998</v>
      </c>
      <c r="AX40" s="9">
        <v>118057443.73999999</v>
      </c>
      <c r="AY40" s="9">
        <v>4071205.28</v>
      </c>
      <c r="AZ40" s="9">
        <v>0</v>
      </c>
      <c r="BA40" s="19">
        <v>643657973.07999992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335557203.87</v>
      </c>
      <c r="BU40" s="9">
        <v>4015971.52</v>
      </c>
      <c r="BV40" s="9">
        <v>13914693.039999999</v>
      </c>
      <c r="BW40" s="9">
        <v>19242934.34</v>
      </c>
      <c r="BX40" s="9">
        <v>46948234.159999996</v>
      </c>
      <c r="BY40" s="9">
        <v>48749315.890000001</v>
      </c>
      <c r="BZ40" s="9">
        <v>24409171.350000001</v>
      </c>
      <c r="CA40" s="9">
        <v>0</v>
      </c>
      <c r="CB40" s="9">
        <v>577708.21</v>
      </c>
      <c r="CC40" s="9">
        <v>30005911.149999999</v>
      </c>
      <c r="CD40" s="9">
        <v>2548716.1800000002</v>
      </c>
      <c r="CE40" s="9">
        <v>291044.53999999998</v>
      </c>
      <c r="CF40" s="9">
        <v>118938210.11</v>
      </c>
      <c r="CG40" s="9">
        <v>4071205.28</v>
      </c>
      <c r="CH40" s="9">
        <v>0</v>
      </c>
      <c r="CI40" s="19">
        <v>649270319.63999987</v>
      </c>
    </row>
    <row r="41" spans="1:87" ht="12.75" customHeight="1" x14ac:dyDescent="0.3">
      <c r="A41" s="8" t="s">
        <v>69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1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19">
        <v>0</v>
      </c>
    </row>
    <row r="42" spans="1:87" ht="12.75" customHeight="1" x14ac:dyDescent="0.3">
      <c r="A42" s="8" t="s">
        <v>70</v>
      </c>
      <c r="B42" s="15">
        <v>1048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1808258561.5099754</v>
      </c>
      <c r="AM42" s="9">
        <v>0</v>
      </c>
      <c r="AN42" s="9">
        <v>36880685.970000103</v>
      </c>
      <c r="AO42" s="9">
        <v>1052587.56</v>
      </c>
      <c r="AP42" s="9">
        <v>54228.679999999993</v>
      </c>
      <c r="AQ42" s="9">
        <v>294294782.95999879</v>
      </c>
      <c r="AR42" s="9">
        <v>6933760.1500000115</v>
      </c>
      <c r="AS42" s="9">
        <v>3554.4</v>
      </c>
      <c r="AT42" s="9">
        <v>50707978.610000029</v>
      </c>
      <c r="AU42" s="9">
        <v>6660133.7700000089</v>
      </c>
      <c r="AV42" s="9">
        <v>45827.950000000004</v>
      </c>
      <c r="AW42" s="9">
        <v>14620</v>
      </c>
      <c r="AX42" s="9">
        <v>35942758.209999956</v>
      </c>
      <c r="AY42" s="9">
        <v>732888.93000000075</v>
      </c>
      <c r="AZ42" s="9">
        <v>0</v>
      </c>
      <c r="BA42" s="19">
        <v>2241582368.6999741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1808258561.5099754</v>
      </c>
      <c r="BU42" s="9">
        <v>0</v>
      </c>
      <c r="BV42" s="9">
        <v>36880685.970000103</v>
      </c>
      <c r="BW42" s="9">
        <v>1052587.56</v>
      </c>
      <c r="BX42" s="9">
        <v>54228.679999999993</v>
      </c>
      <c r="BY42" s="9">
        <v>294294782.95999879</v>
      </c>
      <c r="BZ42" s="9">
        <v>6933760.1500000115</v>
      </c>
      <c r="CA42" s="9">
        <v>3554.4</v>
      </c>
      <c r="CB42" s="9">
        <v>50707978.610000029</v>
      </c>
      <c r="CC42" s="9">
        <v>6660133.7700000089</v>
      </c>
      <c r="CD42" s="9">
        <v>45827.950000000004</v>
      </c>
      <c r="CE42" s="9">
        <v>14620</v>
      </c>
      <c r="CF42" s="9">
        <v>35942758.209999956</v>
      </c>
      <c r="CG42" s="9">
        <v>732888.93000000075</v>
      </c>
      <c r="CH42" s="9">
        <v>0</v>
      </c>
      <c r="CI42" s="19">
        <v>2241582368.6999741</v>
      </c>
    </row>
    <row r="43" spans="1:87" ht="12.75" customHeight="1" x14ac:dyDescent="0.3">
      <c r="A43" s="8" t="s">
        <v>71</v>
      </c>
      <c r="B43" s="15">
        <v>1049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1580531242.9199936</v>
      </c>
      <c r="AM43" s="9">
        <v>1017294.0700000003</v>
      </c>
      <c r="AN43" s="9">
        <v>5148076.1299999971</v>
      </c>
      <c r="AO43" s="9">
        <v>4214597.7200000007</v>
      </c>
      <c r="AP43" s="9">
        <v>4098122.3200000031</v>
      </c>
      <c r="AQ43" s="9">
        <v>159430756.29000074</v>
      </c>
      <c r="AR43" s="9">
        <v>6390978.5300000031</v>
      </c>
      <c r="AS43" s="9">
        <v>1144330.92</v>
      </c>
      <c r="AT43" s="9">
        <v>510806.9599999999</v>
      </c>
      <c r="AU43" s="9">
        <v>16167996.529999992</v>
      </c>
      <c r="AV43" s="9">
        <v>32403820.099999983</v>
      </c>
      <c r="AW43" s="9">
        <v>244727.66</v>
      </c>
      <c r="AX43" s="9">
        <v>33167647.830000017</v>
      </c>
      <c r="AY43" s="9">
        <v>417693145.80995482</v>
      </c>
      <c r="AZ43" s="9">
        <v>1510821.6699999997</v>
      </c>
      <c r="BA43" s="19">
        <v>2263674365.459949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1580531242.9199936</v>
      </c>
      <c r="BU43" s="9">
        <v>1017294.0700000003</v>
      </c>
      <c r="BV43" s="9">
        <v>5148076.1299999971</v>
      </c>
      <c r="BW43" s="9">
        <v>4214597.7200000007</v>
      </c>
      <c r="BX43" s="9">
        <v>4098122.3200000031</v>
      </c>
      <c r="BY43" s="9">
        <v>159430756.29000074</v>
      </c>
      <c r="BZ43" s="9">
        <v>6390978.5300000031</v>
      </c>
      <c r="CA43" s="9">
        <v>1144330.92</v>
      </c>
      <c r="CB43" s="9">
        <v>510806.9599999999</v>
      </c>
      <c r="CC43" s="9">
        <v>16167996.529999992</v>
      </c>
      <c r="CD43" s="9">
        <v>32403820.099999983</v>
      </c>
      <c r="CE43" s="9">
        <v>244727.66</v>
      </c>
      <c r="CF43" s="9">
        <v>33167647.830000017</v>
      </c>
      <c r="CG43" s="9">
        <v>417693145.80995482</v>
      </c>
      <c r="CH43" s="9">
        <v>1510821.6699999997</v>
      </c>
      <c r="CI43" s="19">
        <v>2263674365.459949</v>
      </c>
    </row>
    <row r="44" spans="1:87" ht="12.75" customHeight="1" x14ac:dyDescent="0.3">
      <c r="A44" s="8" t="s">
        <v>72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1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19">
        <v>0</v>
      </c>
    </row>
    <row r="45" spans="1:87" ht="12.75" customHeight="1" x14ac:dyDescent="0.3">
      <c r="A45" s="8" t="s">
        <v>73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3896997.1599999997</v>
      </c>
      <c r="AM45" s="9">
        <v>0</v>
      </c>
      <c r="AN45" s="9">
        <v>671847.78000000026</v>
      </c>
      <c r="AO45" s="9">
        <v>419567.54000000004</v>
      </c>
      <c r="AP45" s="9">
        <v>121003.76999999999</v>
      </c>
      <c r="AQ45" s="9">
        <v>1306234.5999999996</v>
      </c>
      <c r="AR45" s="9">
        <v>2581095.91</v>
      </c>
      <c r="AS45" s="9">
        <v>80845.67</v>
      </c>
      <c r="AT45" s="9">
        <v>9445.35</v>
      </c>
      <c r="AU45" s="9">
        <v>773614.89999999991</v>
      </c>
      <c r="AV45" s="9">
        <v>54247.47</v>
      </c>
      <c r="AW45" s="9">
        <v>449049.79</v>
      </c>
      <c r="AX45" s="9">
        <v>1290566.27</v>
      </c>
      <c r="AY45" s="9">
        <v>9115.130000000001</v>
      </c>
      <c r="AZ45" s="9">
        <v>0</v>
      </c>
      <c r="BA45" s="19">
        <v>11663631.339999998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3896997.1599999997</v>
      </c>
      <c r="BU45" s="9">
        <v>0</v>
      </c>
      <c r="BV45" s="9">
        <v>671847.78000000026</v>
      </c>
      <c r="BW45" s="9">
        <v>419567.54000000004</v>
      </c>
      <c r="BX45" s="9">
        <v>121003.76999999999</v>
      </c>
      <c r="BY45" s="9">
        <v>1306234.5999999996</v>
      </c>
      <c r="BZ45" s="9">
        <v>2581095.91</v>
      </c>
      <c r="CA45" s="9">
        <v>80845.67</v>
      </c>
      <c r="CB45" s="9">
        <v>9445.35</v>
      </c>
      <c r="CC45" s="9">
        <v>773614.89999999991</v>
      </c>
      <c r="CD45" s="9">
        <v>54247.47</v>
      </c>
      <c r="CE45" s="9">
        <v>449049.79</v>
      </c>
      <c r="CF45" s="9">
        <v>1290566.27</v>
      </c>
      <c r="CG45" s="9">
        <v>9115.130000000001</v>
      </c>
      <c r="CH45" s="9">
        <v>0</v>
      </c>
      <c r="CI45" s="19">
        <v>11663631.339999998</v>
      </c>
    </row>
    <row r="46" spans="1:87" ht="12.75" customHeight="1" x14ac:dyDescent="0.3">
      <c r="A46" s="8" t="s">
        <v>74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40495245.079999983</v>
      </c>
      <c r="AM46" s="9">
        <v>0</v>
      </c>
      <c r="AN46" s="9">
        <v>565428.35999999964</v>
      </c>
      <c r="AO46" s="9">
        <v>86750.39</v>
      </c>
      <c r="AP46" s="9">
        <v>0</v>
      </c>
      <c r="AQ46" s="9">
        <v>6442358.3599999873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47589782.189999968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40495245.079999983</v>
      </c>
      <c r="BU46" s="9">
        <v>0</v>
      </c>
      <c r="BV46" s="9">
        <v>565428.35999999964</v>
      </c>
      <c r="BW46" s="9">
        <v>86750.39</v>
      </c>
      <c r="BX46" s="9">
        <v>0</v>
      </c>
      <c r="BY46" s="9">
        <v>6442358.3599999873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47589782.189999968</v>
      </c>
    </row>
    <row r="47" spans="1:87" ht="12.75" customHeight="1" x14ac:dyDescent="0.3">
      <c r="A47" s="8" t="s">
        <v>75</v>
      </c>
      <c r="B47" s="15">
        <v>1053</v>
      </c>
      <c r="C47" s="16" t="s">
        <v>34</v>
      </c>
      <c r="D47" s="9">
        <v>16786849.41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16786849.41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4722109125.7600002</v>
      </c>
      <c r="AM47" s="9">
        <v>0</v>
      </c>
      <c r="AN47" s="9">
        <v>309959116.80000001</v>
      </c>
      <c r="AO47" s="9">
        <v>87744288.890000001</v>
      </c>
      <c r="AP47" s="9">
        <v>89505.54</v>
      </c>
      <c r="AQ47" s="9">
        <v>613316757.72000003</v>
      </c>
      <c r="AR47" s="9">
        <v>93126110.489999995</v>
      </c>
      <c r="AS47" s="9">
        <v>0</v>
      </c>
      <c r="AT47" s="9">
        <v>132848044.17</v>
      </c>
      <c r="AU47" s="9">
        <v>10857570.300000001</v>
      </c>
      <c r="AV47" s="9">
        <v>117459.98</v>
      </c>
      <c r="AW47" s="9">
        <v>63954.82</v>
      </c>
      <c r="AX47" s="9">
        <v>154424829.71000001</v>
      </c>
      <c r="AY47" s="9">
        <v>14287.21</v>
      </c>
      <c r="AZ47" s="9">
        <v>0</v>
      </c>
      <c r="BA47" s="19">
        <v>6124671051.3900003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4738895975.1700001</v>
      </c>
      <c r="BU47" s="9">
        <v>0</v>
      </c>
      <c r="BV47" s="9">
        <v>309959116.80000001</v>
      </c>
      <c r="BW47" s="9">
        <v>87744288.890000001</v>
      </c>
      <c r="BX47" s="9">
        <v>89505.54</v>
      </c>
      <c r="BY47" s="9">
        <v>613316757.72000003</v>
      </c>
      <c r="BZ47" s="9">
        <v>93126110.489999995</v>
      </c>
      <c r="CA47" s="9">
        <v>0</v>
      </c>
      <c r="CB47" s="9">
        <v>132848044.17</v>
      </c>
      <c r="CC47" s="9">
        <v>10857570.300000001</v>
      </c>
      <c r="CD47" s="9">
        <v>117459.98</v>
      </c>
      <c r="CE47" s="9">
        <v>63954.82</v>
      </c>
      <c r="CF47" s="9">
        <v>154424829.71000001</v>
      </c>
      <c r="CG47" s="9">
        <v>14287.21</v>
      </c>
      <c r="CH47" s="9">
        <v>0</v>
      </c>
      <c r="CI47" s="19">
        <v>6141457900.8000002</v>
      </c>
    </row>
    <row r="48" spans="1:87" ht="12.75" customHeight="1" x14ac:dyDescent="0.3">
      <c r="A48" s="8" t="s">
        <v>76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1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19">
        <v>0</v>
      </c>
    </row>
    <row r="49" spans="1:87" ht="12.75" customHeight="1" x14ac:dyDescent="0.3">
      <c r="A49" s="8" t="s">
        <v>77</v>
      </c>
      <c r="B49" s="15">
        <v>1055</v>
      </c>
      <c r="C49" s="16" t="s">
        <v>34</v>
      </c>
      <c r="D49" s="9">
        <v>2903774.2600000692</v>
      </c>
      <c r="E49" s="9">
        <v>0</v>
      </c>
      <c r="F49" s="9">
        <v>1558.6599999999999</v>
      </c>
      <c r="G49" s="9">
        <v>0</v>
      </c>
      <c r="H49" s="9">
        <v>0</v>
      </c>
      <c r="I49" s="9">
        <v>1266294.3100000031</v>
      </c>
      <c r="J49" s="9">
        <v>-20681.13</v>
      </c>
      <c r="K49" s="9">
        <v>0</v>
      </c>
      <c r="L49" s="9">
        <v>0</v>
      </c>
      <c r="M49" s="9">
        <v>0</v>
      </c>
      <c r="N49" s="9">
        <v>-7074.43</v>
      </c>
      <c r="O49" s="9">
        <v>0</v>
      </c>
      <c r="P49" s="9">
        <v>1895.2300000000032</v>
      </c>
      <c r="Q49" s="9">
        <v>0</v>
      </c>
      <c r="R49" s="9">
        <v>0</v>
      </c>
      <c r="S49" s="19">
        <v>4145766.9000000721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-129588373.40999913</v>
      </c>
      <c r="AM49" s="9">
        <v>30280.19</v>
      </c>
      <c r="AN49" s="9">
        <v>-983756.84</v>
      </c>
      <c r="AO49" s="9">
        <v>-893994.53</v>
      </c>
      <c r="AP49" s="9">
        <v>-3262215.28</v>
      </c>
      <c r="AQ49" s="9">
        <v>-9241680.769999912</v>
      </c>
      <c r="AR49" s="9">
        <v>-9039132.6799999978</v>
      </c>
      <c r="AS49" s="9">
        <v>-62750.979999999996</v>
      </c>
      <c r="AT49" s="9">
        <v>-445203.12</v>
      </c>
      <c r="AU49" s="9">
        <v>-19070884.089999393</v>
      </c>
      <c r="AV49" s="9">
        <v>-282826.69</v>
      </c>
      <c r="AW49" s="9">
        <v>-114331.98000000001</v>
      </c>
      <c r="AX49" s="9">
        <v>-89869197.380000308</v>
      </c>
      <c r="AY49" s="9">
        <v>59109.239999999991</v>
      </c>
      <c r="AZ49" s="9">
        <v>0</v>
      </c>
      <c r="BA49" s="19">
        <v>-262764958.31999874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-126684599.14999907</v>
      </c>
      <c r="BU49" s="9">
        <v>30280.19</v>
      </c>
      <c r="BV49" s="9">
        <v>-982198.17999999993</v>
      </c>
      <c r="BW49" s="9">
        <v>-893994.53</v>
      </c>
      <c r="BX49" s="9">
        <v>-3262215.28</v>
      </c>
      <c r="BY49" s="9">
        <v>-7975386.4599999087</v>
      </c>
      <c r="BZ49" s="9">
        <v>-9059813.8099999987</v>
      </c>
      <c r="CA49" s="9">
        <v>-62750.979999999996</v>
      </c>
      <c r="CB49" s="9">
        <v>-445203.12</v>
      </c>
      <c r="CC49" s="9">
        <v>-19070884.089999393</v>
      </c>
      <c r="CD49" s="9">
        <v>-289901.12</v>
      </c>
      <c r="CE49" s="9">
        <v>-114331.98000000001</v>
      </c>
      <c r="CF49" s="9">
        <v>-89867302.150000304</v>
      </c>
      <c r="CG49" s="9">
        <v>59109.239999999991</v>
      </c>
      <c r="CH49" s="9">
        <v>0</v>
      </c>
      <c r="CI49" s="19">
        <v>-258619191.41999865</v>
      </c>
    </row>
    <row r="50" spans="1:87" ht="12.75" customHeight="1" x14ac:dyDescent="0.3">
      <c r="A50" s="8" t="s">
        <v>78</v>
      </c>
      <c r="B50" s="15">
        <v>1056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761719.10000000009</v>
      </c>
      <c r="AM50" s="9">
        <v>0</v>
      </c>
      <c r="AN50" s="9">
        <v>0</v>
      </c>
      <c r="AO50" s="9">
        <v>0</v>
      </c>
      <c r="AP50" s="9">
        <v>0</v>
      </c>
      <c r="AQ50" s="9">
        <v>69180.76999999999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830899.87000000011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761719.10000000009</v>
      </c>
      <c r="BU50" s="9">
        <v>0</v>
      </c>
      <c r="BV50" s="9">
        <v>0</v>
      </c>
      <c r="BW50" s="9">
        <v>0</v>
      </c>
      <c r="BX50" s="9">
        <v>0</v>
      </c>
      <c r="BY50" s="9">
        <v>69180.76999999999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830899.87000000011</v>
      </c>
    </row>
    <row r="51" spans="1:87" ht="12.75" customHeight="1" x14ac:dyDescent="0.3">
      <c r="A51" s="8" t="s">
        <v>79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141473219.08000001</v>
      </c>
      <c r="AM51" s="9">
        <v>305301.29000000004</v>
      </c>
      <c r="AN51" s="9">
        <v>4614904.28</v>
      </c>
      <c r="AO51" s="9">
        <v>2378144.4</v>
      </c>
      <c r="AP51" s="9">
        <v>2312901.88</v>
      </c>
      <c r="AQ51" s="9">
        <v>19595827.860000003</v>
      </c>
      <c r="AR51" s="9">
        <v>36525204.939999998</v>
      </c>
      <c r="AS51" s="9">
        <v>59610</v>
      </c>
      <c r="AT51" s="9">
        <v>2453382.1800000002</v>
      </c>
      <c r="AU51" s="9">
        <v>829131.41000000015</v>
      </c>
      <c r="AV51" s="9">
        <v>491370.2800000002</v>
      </c>
      <c r="AW51" s="9">
        <v>548986.14999999991</v>
      </c>
      <c r="AX51" s="9">
        <v>46066805.910000004</v>
      </c>
      <c r="AY51" s="9">
        <v>243491.69</v>
      </c>
      <c r="AZ51" s="9">
        <v>37553</v>
      </c>
      <c r="BA51" s="19">
        <v>257935834.35000002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141473219.08000001</v>
      </c>
      <c r="BU51" s="9">
        <v>305301.29000000004</v>
      </c>
      <c r="BV51" s="9">
        <v>4614904.28</v>
      </c>
      <c r="BW51" s="9">
        <v>2378144.4</v>
      </c>
      <c r="BX51" s="9">
        <v>2312901.88</v>
      </c>
      <c r="BY51" s="9">
        <v>19595827.860000003</v>
      </c>
      <c r="BZ51" s="9">
        <v>36525204.939999998</v>
      </c>
      <c r="CA51" s="9">
        <v>59610</v>
      </c>
      <c r="CB51" s="9">
        <v>2453382.1800000002</v>
      </c>
      <c r="CC51" s="9">
        <v>829131.41000000015</v>
      </c>
      <c r="CD51" s="9">
        <v>491370.2800000002</v>
      </c>
      <c r="CE51" s="9">
        <v>548986.14999999991</v>
      </c>
      <c r="CF51" s="9">
        <v>46066805.910000004</v>
      </c>
      <c r="CG51" s="9">
        <v>243491.69</v>
      </c>
      <c r="CH51" s="9">
        <v>37553</v>
      </c>
      <c r="CI51" s="19">
        <v>257935834.35000002</v>
      </c>
    </row>
    <row r="52" spans="1:87" ht="12.75" customHeight="1" x14ac:dyDescent="0.3">
      <c r="A52" s="8" t="s">
        <v>80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113119296.45</v>
      </c>
      <c r="AM52" s="9">
        <v>0</v>
      </c>
      <c r="AN52" s="9">
        <v>0</v>
      </c>
      <c r="AO52" s="9">
        <v>0</v>
      </c>
      <c r="AP52" s="9">
        <v>0</v>
      </c>
      <c r="AQ52" s="9">
        <v>15578305.619999999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128697602.07000001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113119296.45</v>
      </c>
      <c r="BU52" s="9">
        <v>0</v>
      </c>
      <c r="BV52" s="9">
        <v>0</v>
      </c>
      <c r="BW52" s="9">
        <v>0</v>
      </c>
      <c r="BX52" s="9">
        <v>0</v>
      </c>
      <c r="BY52" s="9">
        <v>15578305.619999999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128697602.07000001</v>
      </c>
    </row>
    <row r="53" spans="1:87" ht="12.75" customHeight="1" x14ac:dyDescent="0.3">
      <c r="A53" s="8" t="s">
        <v>81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83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84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85</v>
      </c>
      <c r="B57" s="15">
        <v>2002</v>
      </c>
      <c r="C57" s="16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87</v>
      </c>
      <c r="B58" s="15">
        <v>2005</v>
      </c>
      <c r="C58" s="16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88</v>
      </c>
      <c r="B59" s="15">
        <v>2006</v>
      </c>
      <c r="C59" s="16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2007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2008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3001</v>
      </c>
      <c r="C62" s="16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3002</v>
      </c>
      <c r="C63" s="16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3003</v>
      </c>
      <c r="C64" s="16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3004</v>
      </c>
      <c r="C65" s="16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3005</v>
      </c>
      <c r="C66" s="16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3006</v>
      </c>
      <c r="C67" s="16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3007</v>
      </c>
      <c r="C68" s="16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3008</v>
      </c>
      <c r="C69" s="16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3009</v>
      </c>
      <c r="C70" s="16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2.75" customHeight="1" x14ac:dyDescent="0.3">
      <c r="A71" s="8" t="s">
        <v>101</v>
      </c>
      <c r="B71" s="15">
        <v>3011</v>
      </c>
      <c r="C71" s="16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2.75" customHeight="1" x14ac:dyDescent="0.3">
      <c r="A72" s="8" t="s">
        <v>102</v>
      </c>
      <c r="B72" s="15">
        <v>3012</v>
      </c>
      <c r="C72" s="16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2.75" customHeight="1" x14ac:dyDescent="0.3">
      <c r="A73" s="8" t="s">
        <v>103</v>
      </c>
      <c r="B73" s="15">
        <v>3016</v>
      </c>
      <c r="C73" s="16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1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1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1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19">
        <v>0</v>
      </c>
    </row>
    <row r="74" spans="1:87" ht="13.8" x14ac:dyDescent="0.3">
      <c r="A74" s="8" t="s">
        <v>104</v>
      </c>
      <c r="B74" s="15">
        <v>3017</v>
      </c>
      <c r="C74" s="16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1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1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1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19">
        <v>0</v>
      </c>
    </row>
    <row r="75" spans="1:87" ht="13.8" x14ac:dyDescent="0.3">
      <c r="A75" s="8" t="s">
        <v>105</v>
      </c>
      <c r="B75" s="15">
        <v>3018</v>
      </c>
      <c r="C75" s="16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1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1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1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19">
        <v>0</v>
      </c>
    </row>
    <row r="76" spans="1:87" ht="13.8" x14ac:dyDescent="0.3">
      <c r="A76" s="10" t="s">
        <v>106</v>
      </c>
      <c r="B76" s="17">
        <v>9000</v>
      </c>
      <c r="C76" s="16" t="s">
        <v>107</v>
      </c>
      <c r="D76" s="11">
        <v>294750523.0594331</v>
      </c>
      <c r="E76" s="11">
        <v>118465.2300007</v>
      </c>
      <c r="F76" s="11">
        <v>9929253.7699696608</v>
      </c>
      <c r="G76" s="11">
        <v>1276087.0399992999</v>
      </c>
      <c r="H76" s="11">
        <v>1869900.9899999001</v>
      </c>
      <c r="I76" s="11">
        <v>75207095.269705698</v>
      </c>
      <c r="J76" s="11">
        <v>25549456.959953703</v>
      </c>
      <c r="K76" s="11">
        <v>-7.62</v>
      </c>
      <c r="L76" s="11">
        <v>8082715.5099064102</v>
      </c>
      <c r="M76" s="11">
        <v>3516116.7199367899</v>
      </c>
      <c r="N76" s="11">
        <v>156688.79</v>
      </c>
      <c r="O76" s="11">
        <v>225778.78</v>
      </c>
      <c r="P76" s="11">
        <v>58073982.00994119</v>
      </c>
      <c r="Q76" s="11">
        <v>5030048.2399950996</v>
      </c>
      <c r="R76" s="11">
        <v>0</v>
      </c>
      <c r="S76" s="11">
        <v>483786104.74884158</v>
      </c>
      <c r="U76" s="11">
        <v>307869271.30000329</v>
      </c>
      <c r="V76" s="11">
        <v>67311.03</v>
      </c>
      <c r="W76" s="11">
        <v>481815.13</v>
      </c>
      <c r="X76" s="11">
        <v>5858935.5600000005</v>
      </c>
      <c r="Y76" s="11">
        <v>529181.27</v>
      </c>
      <c r="Z76" s="11">
        <v>17838402.789999999</v>
      </c>
      <c r="AA76" s="11">
        <v>15319132.73</v>
      </c>
      <c r="AB76" s="11">
        <v>0</v>
      </c>
      <c r="AC76" s="11">
        <v>7877.5</v>
      </c>
      <c r="AD76" s="11">
        <v>1154135.6000000001</v>
      </c>
      <c r="AE76" s="11">
        <v>16760.189999999999</v>
      </c>
      <c r="AF76" s="11">
        <v>13260</v>
      </c>
      <c r="AG76" s="11">
        <v>919495</v>
      </c>
      <c r="AH76" s="11">
        <v>3601518.18</v>
      </c>
      <c r="AI76" s="11">
        <v>158812.34</v>
      </c>
      <c r="AJ76" s="11">
        <v>353835908.62000334</v>
      </c>
      <c r="AL76" s="11">
        <v>100518472826.1555</v>
      </c>
      <c r="AM76" s="11">
        <v>268041790.78998283</v>
      </c>
      <c r="AN76" s="11">
        <v>2064151251.6876442</v>
      </c>
      <c r="AO76" s="11">
        <v>1116533619.6359658</v>
      </c>
      <c r="AP76" s="11">
        <v>1815978784.2727213</v>
      </c>
      <c r="AQ76" s="11">
        <v>15666408533.886843</v>
      </c>
      <c r="AR76" s="11">
        <v>6523745597.4838934</v>
      </c>
      <c r="AS76" s="11">
        <v>244404984.33134374</v>
      </c>
      <c r="AT76" s="11">
        <v>3440677721.9517603</v>
      </c>
      <c r="AU76" s="11">
        <v>2605103583.4987307</v>
      </c>
      <c r="AV76" s="11">
        <v>498095194.5823921</v>
      </c>
      <c r="AW76" s="11">
        <v>250536318.1560972</v>
      </c>
      <c r="AX76" s="11">
        <v>9813922447.6940403</v>
      </c>
      <c r="AY76" s="11">
        <v>1313360171.4910588</v>
      </c>
      <c r="AZ76" s="11">
        <v>142829046.46999338</v>
      </c>
      <c r="BA76" s="11">
        <v>146282261872.08798</v>
      </c>
      <c r="BC76" s="11">
        <v>3746910.49</v>
      </c>
      <c r="BD76" s="11">
        <v>0</v>
      </c>
      <c r="BE76" s="11">
        <v>0</v>
      </c>
      <c r="BF76" s="11">
        <v>0</v>
      </c>
      <c r="BG76" s="11">
        <v>0</v>
      </c>
      <c r="BH76" s="11">
        <v>275973.78000000003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4022884.2700000005</v>
      </c>
      <c r="BT76" s="11">
        <v>101124839531.00494</v>
      </c>
      <c r="BU76" s="11">
        <v>268227567.04998347</v>
      </c>
      <c r="BV76" s="11">
        <v>2074562320.5876136</v>
      </c>
      <c r="BW76" s="11">
        <v>1123668642.2359653</v>
      </c>
      <c r="BX76" s="11">
        <v>1818377866.5327213</v>
      </c>
      <c r="BY76" s="11">
        <v>15759730005.726547</v>
      </c>
      <c r="BZ76" s="11">
        <v>6564614187.1738472</v>
      </c>
      <c r="CA76" s="11">
        <v>244404976.71134374</v>
      </c>
      <c r="CB76" s="11">
        <v>3448768314.9616666</v>
      </c>
      <c r="CC76" s="11">
        <v>2609773835.8186674</v>
      </c>
      <c r="CD76" s="11">
        <v>498268643.56239212</v>
      </c>
      <c r="CE76" s="11">
        <v>250775356.93609723</v>
      </c>
      <c r="CF76" s="11">
        <v>9872915924.7039833</v>
      </c>
      <c r="CG76" s="11">
        <v>1321991737.9110539</v>
      </c>
      <c r="CH76" s="11">
        <v>142987858.80999339</v>
      </c>
      <c r="CI76" s="11">
        <v>147123906769.72678</v>
      </c>
    </row>
    <row r="77" spans="1:87" ht="13.8" x14ac:dyDescent="0.3">
      <c r="A77" s="10" t="s">
        <v>108</v>
      </c>
      <c r="B77" s="17">
        <v>9001</v>
      </c>
      <c r="C77" s="16" t="s">
        <v>109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</row>
    <row r="78" spans="1:87" ht="13.8" x14ac:dyDescent="0.3">
      <c r="A78" s="10" t="s">
        <v>110</v>
      </c>
      <c r="B78" s="17">
        <v>9003</v>
      </c>
      <c r="C78" s="16" t="s">
        <v>111</v>
      </c>
      <c r="D78" s="11">
        <v>294750523.0594331</v>
      </c>
      <c r="E78" s="11">
        <v>118465.2300007</v>
      </c>
      <c r="F78" s="11">
        <v>9929253.7699696608</v>
      </c>
      <c r="G78" s="11">
        <v>1276087.0399992999</v>
      </c>
      <c r="H78" s="11">
        <v>1869900.9899999001</v>
      </c>
      <c r="I78" s="11">
        <v>75207095.269705698</v>
      </c>
      <c r="J78" s="11">
        <v>25549456.959953703</v>
      </c>
      <c r="K78" s="11">
        <v>-7.62</v>
      </c>
      <c r="L78" s="11">
        <v>8082715.5099064102</v>
      </c>
      <c r="M78" s="11">
        <v>3516116.7199367899</v>
      </c>
      <c r="N78" s="11">
        <v>156688.79</v>
      </c>
      <c r="O78" s="11">
        <v>225778.78</v>
      </c>
      <c r="P78" s="11">
        <v>58073982.00994119</v>
      </c>
      <c r="Q78" s="11">
        <v>5030048.2399950996</v>
      </c>
      <c r="R78" s="11">
        <v>0</v>
      </c>
      <c r="S78" s="11">
        <v>483786104.74884158</v>
      </c>
      <c r="U78" s="11">
        <v>307869271.30000329</v>
      </c>
      <c r="V78" s="11">
        <v>67311.03</v>
      </c>
      <c r="W78" s="11">
        <v>481815.13</v>
      </c>
      <c r="X78" s="11">
        <v>5858935.5600000005</v>
      </c>
      <c r="Y78" s="11">
        <v>529181.27</v>
      </c>
      <c r="Z78" s="11">
        <v>17838402.789999999</v>
      </c>
      <c r="AA78" s="11">
        <v>15319132.73</v>
      </c>
      <c r="AB78" s="11">
        <v>0</v>
      </c>
      <c r="AC78" s="11">
        <v>7877.5</v>
      </c>
      <c r="AD78" s="11">
        <v>1154135.6000000001</v>
      </c>
      <c r="AE78" s="11">
        <v>16760.189999999999</v>
      </c>
      <c r="AF78" s="11">
        <v>13260</v>
      </c>
      <c r="AG78" s="11">
        <v>919495</v>
      </c>
      <c r="AH78" s="11">
        <v>3601518.18</v>
      </c>
      <c r="AI78" s="11">
        <v>158812.34</v>
      </c>
      <c r="AJ78" s="11">
        <v>353835908.62000334</v>
      </c>
      <c r="AL78" s="11">
        <v>100518472826.1555</v>
      </c>
      <c r="AM78" s="11">
        <v>268041790.78998283</v>
      </c>
      <c r="AN78" s="11">
        <v>2064151251.6876442</v>
      </c>
      <c r="AO78" s="11">
        <v>1116533619.6359658</v>
      </c>
      <c r="AP78" s="11">
        <v>1815978784.2727213</v>
      </c>
      <c r="AQ78" s="11">
        <v>15666408533.886843</v>
      </c>
      <c r="AR78" s="11">
        <v>6523745597.4838934</v>
      </c>
      <c r="AS78" s="11">
        <v>244404984.33134374</v>
      </c>
      <c r="AT78" s="11">
        <v>3440677721.9517603</v>
      </c>
      <c r="AU78" s="11">
        <v>2605103583.4987307</v>
      </c>
      <c r="AV78" s="11">
        <v>498095194.5823921</v>
      </c>
      <c r="AW78" s="11">
        <v>250536318.1560972</v>
      </c>
      <c r="AX78" s="11">
        <v>9813922447.6940403</v>
      </c>
      <c r="AY78" s="11">
        <v>1313360171.4910588</v>
      </c>
      <c r="AZ78" s="11">
        <v>142829046.46999338</v>
      </c>
      <c r="BA78" s="11">
        <v>146282261872.08798</v>
      </c>
      <c r="BC78" s="11">
        <v>3746910.49</v>
      </c>
      <c r="BD78" s="11">
        <v>0</v>
      </c>
      <c r="BE78" s="11">
        <v>0</v>
      </c>
      <c r="BF78" s="11">
        <v>0</v>
      </c>
      <c r="BG78" s="11">
        <v>0</v>
      </c>
      <c r="BH78" s="11">
        <v>275973.78000000003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4022884.2700000005</v>
      </c>
      <c r="BT78" s="11">
        <v>101124839531.00494</v>
      </c>
      <c r="BU78" s="11">
        <v>268227567.04998347</v>
      </c>
      <c r="BV78" s="11">
        <v>2074562320.5876136</v>
      </c>
      <c r="BW78" s="11">
        <v>1123668642.2359653</v>
      </c>
      <c r="BX78" s="11">
        <v>1818377866.5327213</v>
      </c>
      <c r="BY78" s="11">
        <v>15759730005.726547</v>
      </c>
      <c r="BZ78" s="11">
        <v>6564614187.1738472</v>
      </c>
      <c r="CA78" s="11">
        <v>244404976.71134374</v>
      </c>
      <c r="CB78" s="11">
        <v>3448768314.9616666</v>
      </c>
      <c r="CC78" s="11">
        <v>2609773835.8186674</v>
      </c>
      <c r="CD78" s="11">
        <v>498268643.56239212</v>
      </c>
      <c r="CE78" s="11">
        <v>250775356.93609723</v>
      </c>
      <c r="CF78" s="11">
        <v>9872915924.7039833</v>
      </c>
      <c r="CG78" s="11">
        <v>1321991737.9110539</v>
      </c>
      <c r="CH78" s="11">
        <v>142987858.80999339</v>
      </c>
      <c r="CI78" s="11">
        <v>147123906769.72678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2026-01-14T11:38:25Z</dcterms:created>
  <dcterms:modified xsi:type="dcterms:W3CDTF">2026-01-14T12:38:27Z</dcterms:modified>
</cp:coreProperties>
</file>