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0E7E3700-DD63-46CF-A666-DBC05947167F}" xr6:coauthVersionLast="36" xr6:coauthVersionMax="36" xr10:uidLastSave="{00000000-0000-0000-0000-000000000000}"/>
  <bookViews>
    <workbookView xWindow="0" yWindow="0" windowWidth="23040" windowHeight="8952" xr2:uid="{AD6B489C-B50B-44B8-884C-2B2248D205F4}"/>
  </bookViews>
  <sheets>
    <sheet name="Özet" sheetId="1" r:id="rId1"/>
    <sheet name="Genel" sheetId="2" r:id="rId2"/>
    <sheet name="Alt Branş Teminat Adet" sheetId="3" r:id="rId3"/>
    <sheet name="Yazılan Prim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2" hidden="1">'Alt Branş Teminat Adet'!$C$1:$C$75</definedName>
    <definedName name="_xlnm._FilterDatabase" localSheetId="1" hidden="1">Genel!$C$1:$C$42</definedName>
    <definedName name="_xlnm._FilterDatabase" localSheetId="0" hidden="1">Özet!#REF!</definedName>
    <definedName name="_xlnm._FilterDatabase" localSheetId="3" hidden="1">'Yazılan Prim'!$C$1:$C$75</definedName>
    <definedName name="ADET">#REF!</definedName>
    <definedName name="ADET_SİGORTALI">#REF!</definedName>
    <definedName name="Araç_Tipi">Genel!$JH$3:$JH$18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'[1]Branş Bazlı Analiz'!$CQ$3:$CQ$96</definedName>
    <definedName name="Branşlar5">'[1]Branş Bazlı Analiz (2)'!$CQ$3:$CQ$95</definedName>
    <definedName name="Branşlar6">'[1]Branş Bazlı Analiz (3)'!$CZ$3:$CZ$95</definedName>
    <definedName name="GF_ADET">#REF!</definedName>
    <definedName name="GF_SİGORTALI">#REF!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2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URUN_SAHIBI_ADET">#REF!</definedName>
    <definedName name="URUN_SAHIBI_SİGORTALI">#REF!</definedName>
    <definedName name="Ürün_Tipi">Genel!$JL$3:$JL$7</definedName>
    <definedName name="Ürün_Tipi_2">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YALNIZCA_YT_AT_ADET">#REF!</definedName>
    <definedName name="YALNIZCA_YT_AT_SİGORTALI">#REF!</definedName>
    <definedName name="_xlnm.Print_Area">#REF!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9" i="2" l="1"/>
  <c r="B13" i="1"/>
  <c r="E19" i="2"/>
  <c r="D63" i="2"/>
  <c r="B7" i="1"/>
  <c r="C18" i="1"/>
  <c r="E30" i="2"/>
  <c r="D57" i="2"/>
  <c r="E68" i="2"/>
  <c r="C12" i="1"/>
  <c r="B18" i="1"/>
  <c r="E7" i="2"/>
  <c r="D13" i="2"/>
  <c r="E24" i="2"/>
  <c r="D30" i="2"/>
  <c r="E35" i="2"/>
  <c r="D47" i="2"/>
  <c r="E58" i="2"/>
  <c r="D70" i="2"/>
  <c r="B14" i="1"/>
  <c r="E69" i="2"/>
  <c r="E50" i="2"/>
  <c r="D67" i="2"/>
  <c r="E17" i="2"/>
  <c r="D52" i="2"/>
  <c r="D40" i="2"/>
  <c r="D22" i="2"/>
  <c r="E14" i="2"/>
  <c r="D65" i="2"/>
  <c r="D14" i="2"/>
  <c r="D59" i="2"/>
  <c r="D53" i="2"/>
  <c r="D51" i="2"/>
  <c r="E62" i="2"/>
  <c r="D68" i="2"/>
  <c r="B12" i="1"/>
  <c r="C17" i="1"/>
  <c r="D7" i="2"/>
  <c r="E18" i="2"/>
  <c r="D24" i="2"/>
  <c r="E29" i="2"/>
  <c r="D41" i="2"/>
  <c r="E52" i="2"/>
  <c r="D64" i="2"/>
  <c r="B8" i="1"/>
  <c r="C7" i="1"/>
  <c r="D56" i="2"/>
  <c r="C16" i="1"/>
  <c r="D29" i="2"/>
  <c r="C13" i="1"/>
  <c r="E59" i="2"/>
  <c r="D20" i="2"/>
  <c r="E53" i="2"/>
  <c r="E39" i="2"/>
  <c r="E47" i="2"/>
  <c r="D8" i="2"/>
  <c r="C8" i="1"/>
  <c r="D45" i="2"/>
  <c r="E56" i="2"/>
  <c r="D62" i="2"/>
  <c r="E67" i="2"/>
  <c r="C11" i="1"/>
  <c r="B17" i="1"/>
  <c r="E12" i="2"/>
  <c r="D18" i="2"/>
  <c r="E23" i="2"/>
  <c r="D35" i="2"/>
  <c r="E46" i="2"/>
  <c r="D58" i="2"/>
  <c r="E27" i="2"/>
  <c r="E45" i="2"/>
  <c r="D39" i="2"/>
  <c r="E61" i="2"/>
  <c r="D12" i="2"/>
  <c r="E40" i="2"/>
  <c r="E21" i="2"/>
  <c r="C19" i="1"/>
  <c r="E51" i="2"/>
  <c r="E25" i="2"/>
  <c r="C20" i="1"/>
  <c r="D25" i="2"/>
  <c r="E70" i="2"/>
  <c r="D36" i="2"/>
  <c r="B11" i="1"/>
  <c r="E42" i="2"/>
  <c r="E13" i="2"/>
  <c r="D33" i="2"/>
  <c r="E44" i="2"/>
  <c r="D50" i="2"/>
  <c r="E55" i="2"/>
  <c r="D61" i="2"/>
  <c r="E72" i="2"/>
  <c r="C10" i="1"/>
  <c r="B16" i="1"/>
  <c r="E11" i="2"/>
  <c r="D23" i="2"/>
  <c r="E34" i="2"/>
  <c r="D46" i="2"/>
  <c r="E15" i="2"/>
  <c r="E38" i="2"/>
  <c r="D44" i="2"/>
  <c r="E49" i="2"/>
  <c r="E66" i="2"/>
  <c r="D72" i="2"/>
  <c r="B10" i="1"/>
  <c r="C21" i="1"/>
  <c r="D17" i="2"/>
  <c r="E28" i="2"/>
  <c r="E10" i="2"/>
  <c r="B19" i="1"/>
  <c r="D48" i="2"/>
  <c r="D16" i="2"/>
  <c r="E36" i="2"/>
  <c r="C14" i="1"/>
  <c r="D19" i="2"/>
  <c r="E9" i="2"/>
  <c r="D27" i="2"/>
  <c r="D55" i="2"/>
  <c r="E33" i="2"/>
  <c r="E64" i="2"/>
  <c r="D21" i="2"/>
  <c r="E32" i="2"/>
  <c r="D38" i="2"/>
  <c r="E43" i="2"/>
  <c r="D49" i="2"/>
  <c r="E60" i="2"/>
  <c r="D66" i="2"/>
  <c r="E71" i="2"/>
  <c r="C15" i="1"/>
  <c r="D11" i="2"/>
  <c r="E22" i="2"/>
  <c r="D34" i="2"/>
  <c r="E63" i="2"/>
  <c r="E65" i="2"/>
  <c r="B21" i="1"/>
  <c r="E16" i="2"/>
  <c r="E57" i="2"/>
  <c r="D9" i="2"/>
  <c r="D26" i="2"/>
  <c r="D37" i="2"/>
  <c r="D54" i="2"/>
  <c r="D71" i="2"/>
  <c r="D42" i="2"/>
  <c r="B20" i="1"/>
  <c r="D15" i="2"/>
  <c r="E26" i="2"/>
  <c r="D32" i="2"/>
  <c r="E37" i="2"/>
  <c r="D43" i="2"/>
  <c r="E54" i="2"/>
  <c r="D60" i="2"/>
  <c r="C9" i="1"/>
  <c r="D28" i="2"/>
  <c r="E20" i="2"/>
  <c r="E31" i="2"/>
  <c r="E48" i="2"/>
  <c r="B15" i="1"/>
  <c r="D31" i="2"/>
  <c r="B9" i="1"/>
  <c r="E8" i="2"/>
  <c r="D10" i="2"/>
  <c r="E41" i="2"/>
  <c r="E74" i="2" l="1"/>
  <c r="D74" i="2"/>
  <c r="C22" i="1"/>
  <c r="D73" i="2"/>
  <c r="E73" i="2"/>
  <c r="E75" i="2" s="1"/>
  <c r="B22" i="1"/>
  <c r="D75" i="2" l="1"/>
</calcChain>
</file>

<file path=xl/sharedStrings.xml><?xml version="1.0" encoding="utf-8"?>
<sst xmlns="http://schemas.openxmlformats.org/spreadsheetml/2006/main" count="660" uniqueCount="133">
  <si>
    <t>Özet Branş Analiz</t>
  </si>
  <si>
    <t>Kasko</t>
  </si>
  <si>
    <t>71701-Dar Kasko Ürünü İstatistiki Veriler</t>
  </si>
  <si>
    <t>71702-Kasko Ürünü İstatistiki Veriler</t>
  </si>
  <si>
    <t>717-Kasko Branşı İstatistiki Veriler</t>
  </si>
  <si>
    <t>Lütfen Seçiminizi Yapınız</t>
  </si>
  <si>
    <t>71703-Genişletilmiş Kasko Ürünü İstatistiki Veriler</t>
  </si>
  <si>
    <t>Araç Tipi</t>
  </si>
  <si>
    <t>Alt Branş Teminat Adet</t>
  </si>
  <si>
    <t>Yazılan Prim</t>
  </si>
  <si>
    <t>71704-Tam Kasko Ürünü İstatistiki Veriler</t>
  </si>
  <si>
    <t>1-Otomobil</t>
  </si>
  <si>
    <t>2-Taksi</t>
  </si>
  <si>
    <t>3-Minibüs (Sürücü Dahil 9-15 koltuk)</t>
  </si>
  <si>
    <t>4-Otobüs (Sürücü dahil 16-30 koltuk)</t>
  </si>
  <si>
    <t>5-Otobüs (Sürücü dahil 31 ve üstü koltuk)</t>
  </si>
  <si>
    <t>6-Kamyonet</t>
  </si>
  <si>
    <t>7-Kamyon</t>
  </si>
  <si>
    <t>8-İş Makinası</t>
  </si>
  <si>
    <t>9-Traktör</t>
  </si>
  <si>
    <t>10-Römork</t>
  </si>
  <si>
    <t>11-Motosiklet ve Yük Motosikleti</t>
  </si>
  <si>
    <t>12-Tanker</t>
  </si>
  <si>
    <t>13-Çekici</t>
  </si>
  <si>
    <t>14-Özel Amaçlı Taşıt</t>
  </si>
  <si>
    <t>15-Tarım Makinesi</t>
  </si>
  <si>
    <t>TOPLAM</t>
  </si>
  <si>
    <t>*Bu ve/veya ilgili sayfalardaki veriler geçici rakamlar olup, kesin sonuçlar için ilgili döneme ilişkin Gelir Tablolarına başvurulmalıdır.</t>
  </si>
  <si>
    <t>Genel Branş Analiz</t>
  </si>
  <si>
    <t>Lütfen Seçimlerinizi Yapınız</t>
  </si>
  <si>
    <t>Şirket Adı</t>
  </si>
  <si>
    <t>Şirket Kodu</t>
  </si>
  <si>
    <t>Şirket Tipi</t>
  </si>
  <si>
    <t>Chubb European Group SE Merkezi Fransa Türkiye İstanbul Şubesi</t>
  </si>
  <si>
    <t>HD</t>
  </si>
  <si>
    <t>Aksigorta AŞ</t>
  </si>
  <si>
    <t>Allianz Sigorta AŞ</t>
  </si>
  <si>
    <t>Anadolu Anonim Türk Sigorta Şirketi</t>
  </si>
  <si>
    <t>Ankara Anonim Türk Sigorta Şirketi</t>
  </si>
  <si>
    <t>Atradius Crédito y Caución S.A. de Seguros y Reaseguros, İstanbul Şubesi</t>
  </si>
  <si>
    <t>Unico Sigorta AŞ</t>
  </si>
  <si>
    <t>Axa Sigorta AŞ</t>
  </si>
  <si>
    <t>BNP Paribas Cardif Sigorta AŞ</t>
  </si>
  <si>
    <t>Coface Sigorta AŞ</t>
  </si>
  <si>
    <t>Corpus Sigorta AŞ</t>
  </si>
  <si>
    <t>VHV Allgemeine Sigorta AŞ</t>
  </si>
  <si>
    <t>Toplam</t>
  </si>
  <si>
    <t>Euler Hermes Sigorta AŞ</t>
  </si>
  <si>
    <t>Eureko Sigorta AŞ</t>
  </si>
  <si>
    <t>Referans Sigorta AŞ</t>
  </si>
  <si>
    <t>Türkiye Sigorta AŞ</t>
  </si>
  <si>
    <t>HDI Sigorta AŞ</t>
  </si>
  <si>
    <t>Bereket Sigorta AŞ</t>
  </si>
  <si>
    <t>Magdeburger Sigorta AŞ</t>
  </si>
  <si>
    <t>Mapfre Sigorta AŞ</t>
  </si>
  <si>
    <t>Neova Katılım Sigorta AŞ</t>
  </si>
  <si>
    <t>Orient Sigorta AŞ</t>
  </si>
  <si>
    <t>Ray Sigorta AŞ</t>
  </si>
  <si>
    <t>Şeker Sigorta AŞ</t>
  </si>
  <si>
    <t>Sompo Sigorta AŞ</t>
  </si>
  <si>
    <t>Doga Sigorta AŞ</t>
  </si>
  <si>
    <t>Koru Sigorta AŞ</t>
  </si>
  <si>
    <t>GIG Sigorta AŞ</t>
  </si>
  <si>
    <t>Türk Nippon Sigorta AŞ</t>
  </si>
  <si>
    <t>Türk P&amp;I Sigorta AŞ</t>
  </si>
  <si>
    <t>Zurich Sigorta AŞ</t>
  </si>
  <si>
    <t>Ethica Sigorta AŞ</t>
  </si>
  <si>
    <t>Quick Sigorta AŞ</t>
  </si>
  <si>
    <t>SS Atlas Sigorta Kooperatifi</t>
  </si>
  <si>
    <t>Türkiye Katılım Sigorta AŞ</t>
  </si>
  <si>
    <t>Ana Sigorta AŞ</t>
  </si>
  <si>
    <t>Arex Sigorta AŞ</t>
  </si>
  <si>
    <t>Prive Sigorta AŞ</t>
  </si>
  <si>
    <t>Hepiyi Sigorta AŞ</t>
  </si>
  <si>
    <t>AcnTurk Sigorta AŞ</t>
  </si>
  <si>
    <t>Emaa Sigorta AŞ</t>
  </si>
  <si>
    <t>HDI Katılım Sigorta AŞ</t>
  </si>
  <si>
    <t>Fiba Sigorta AŞ</t>
  </si>
  <si>
    <t>Turkcell Dijital Sigorta AŞ</t>
  </si>
  <si>
    <t>Global World Sigorta AŞ</t>
  </si>
  <si>
    <t>Medisa Sigorta AŞ</t>
  </si>
  <si>
    <t>Bupa Acıbadem Sigorta AŞ</t>
  </si>
  <si>
    <t>BNP Paribas Cardif Hayat Sigorta AŞ</t>
  </si>
  <si>
    <t>H</t>
  </si>
  <si>
    <t>Demir Sağlık ve Hayat Sigorta AŞ</t>
  </si>
  <si>
    <t>Zurich Yaşam ve Emeklilik AŞ</t>
  </si>
  <si>
    <t>E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</si>
  <si>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</si>
  <si>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</si>
  <si>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</si>
  <si>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</si>
  <si>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</si>
  <si>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</si>
  <si>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</si>
  <si>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</si>
  <si>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</si>
  <si>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</si>
  <si>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QNB Sağlık Hayat Sigorta ve Emeklilik AŞ</t>
  </si>
  <si>
    <t>HDI Fiba Emeklilik ve Hayat AŞ</t>
  </si>
  <si>
    <t>Garanti BBVA Emeklilik ve Hayat AŞ</t>
  </si>
  <si>
    <t>Katılım Emeklilik ve Hayat AŞ</t>
  </si>
  <si>
    <t>Metlife Emeklilik ve Hayat AŞ</t>
  </si>
  <si>
    <t>Türkiye Hayat ve Emeklilik AŞ</t>
  </si>
  <si>
    <t>TOPLAM (HAYAT DIŞI ŞİRKETLER)</t>
  </si>
  <si>
    <t>T (HD)</t>
  </si>
  <si>
    <t>TOPLAM (HAYAT VE EMEKLİLİK ŞİRKETLERİ)</t>
  </si>
  <si>
    <t>T (H+E)</t>
  </si>
  <si>
    <t>TOPLAM (HAYAT DIŞI ŞİRKETLER+HAYAT VE EMEKLİLİK ŞİRKETLERİ)</t>
  </si>
  <si>
    <t>T (HD+H+E)</t>
  </si>
  <si>
    <t>Alt Branş Teminat Adetleri</t>
  </si>
  <si>
    <t>71701-Dar Kasko Ürünü Alt Branş Alt Branş Teminat Adetleri</t>
  </si>
  <si>
    <t>71702-Kasko Ürünü Alt Branş Alt Branş Teminat Adetleri</t>
  </si>
  <si>
    <t>71703-Genişletilmiş Kasko Ürünü Alt Branş Alt Branş Teminat Adetleri</t>
  </si>
  <si>
    <t>71704-Tam Kasko Ürünü Alt Branş Alt Branş Teminat Adetleri</t>
  </si>
  <si>
    <t>717-Kasko Branşı Alt Branş Teminat Adetleri</t>
  </si>
  <si>
    <t>Dar Kasko Ürünü Alt Branş Alt Branş Teminat Adetleri Toplamı</t>
  </si>
  <si>
    <t>Kasko Ürünü Alt Branş Alt Branş Teminat Adetleri Toplamı</t>
  </si>
  <si>
    <t>Genişletilmiş Kasko Ürünü Alt Branş Alt Branş Teminat Adetleri Toplamı</t>
  </si>
  <si>
    <t>Tam Kasko Ürünü Alt Branş Alt Branş Teminat Adetleri Toplamı</t>
  </si>
  <si>
    <t>Kasko Branşı Alt Branş Teminat Adetleri Toplamı</t>
  </si>
  <si>
    <t>71701-Dar Kasko Ürünü Yazılan Prim</t>
  </si>
  <si>
    <t>71702-Kasko Ürünü Yazılan Prim</t>
  </si>
  <si>
    <t>71703-Genişletilmiş Kasko Ürünü Yazılan Prim</t>
  </si>
  <si>
    <t>71704-Tam Kasko Ürünü Yazılan Prim</t>
  </si>
  <si>
    <t>717-Kasko Branşı Yazılan Prim</t>
  </si>
  <si>
    <t>Dar Kasko Ürünü Yazılan Prim Toplamı</t>
  </si>
  <si>
    <t>Kasko Ürünü Yazılan Prim Toplamı</t>
  </si>
  <si>
    <t>Genişletilmiş Kasko Ürünü Yazılan Prim Toplamı</t>
  </si>
  <si>
    <t>Tam Kasko Ürünü Yazılan Prim Toplamı</t>
  </si>
  <si>
    <t>Kasko Branşı Yazılan Prim Toplamı</t>
  </si>
  <si>
    <t>01.01.2026-31.08.2026</t>
  </si>
  <si>
    <t>**Prim üretim istatistikleri RİP kapsamında üretilmektedir.</t>
  </si>
  <si>
    <t>**Bu ve/veya ilgili sayfalardaki veriler 16.09.2026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</si>
</sst>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_ ;\-0\ "/>
  </numFmts>
  <fonts count="13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color theme="0"/>
      <name val="Arial Tur"/>
      <charset val="162"/>
    </font>
    <font>
      <b/>
      <sz val="10"/>
      <color indexed="4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5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5" fillId="5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left"/>
    </xf>
    <xf numFmtId="38" fontId="8" fillId="7" borderId="4" xfId="0" applyNumberFormat="1" applyFont="1" applyFill="1" applyBorder="1" applyAlignment="1">
      <alignment horizontal="right"/>
    </xf>
    <xf numFmtId="37" fontId="4" fillId="4" borderId="1" xfId="0" applyNumberFormat="1" applyFont="1" applyFill="1" applyBorder="1" applyAlignment="1">
      <alignment vertical="center" wrapText="1"/>
    </xf>
    <xf numFmtId="38" fontId="7" fillId="6" borderId="4" xfId="0" applyNumberFormat="1" applyFont="1" applyFill="1" applyBorder="1" applyAlignment="1">
      <alignment horizontal="right"/>
    </xf>
    <xf numFmtId="0" fontId="9" fillId="8" borderId="0" xfId="0" applyFont="1" applyFill="1"/>
    <xf numFmtId="0" fontId="10" fillId="8" borderId="0" xfId="0" applyFont="1" applyFill="1"/>
    <xf numFmtId="0" fontId="7" fillId="4" borderId="4" xfId="0" applyFont="1" applyFill="1" applyBorder="1" applyAlignment="1">
      <alignment horizontal="center" vertical="center" wrapText="1"/>
    </xf>
    <xf numFmtId="1" fontId="11" fillId="6" borderId="4" xfId="0" quotePrefix="1" applyNumberFormat="1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165" fontId="12" fillId="4" borderId="2" xfId="0" applyNumberFormat="1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3" fontId="11" fillId="6" borderId="4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37" fontId="4" fillId="5" borderId="1" xfId="0" applyNumberFormat="1" applyFont="1" applyFill="1" applyBorder="1" applyAlignment="1">
      <alignment horizontal="center" vertical="center" wrapText="1"/>
    </xf>
    <xf numFmtId="37" fontId="4" fillId="5" borderId="3" xfId="0" applyNumberFormat="1" applyFont="1" applyFill="1" applyBorder="1" applyAlignment="1">
      <alignment horizontal="center" vertical="center" wrapText="1"/>
    </xf>
    <xf numFmtId="37" fontId="4" fillId="5" borderId="2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3" borderId="0" xfId="0" applyFont="1" applyFill="1"/>
    <xf numFmtId="16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154784</xdr:colOff>
      <xdr:row>3</xdr:row>
      <xdr:rowOff>238125</xdr:rowOff>
    </xdr:from>
    <xdr:to>
      <xdr:col>3</xdr:col>
      <xdr:colOff>428626</xdr:colOff>
      <xdr:row>5</xdr:row>
      <xdr:rowOff>95250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664FB987-01AD-4406-A149-543CA6C00398}"/>
            </a:ext>
          </a:extLst>
        </xdr:cNvPr>
        <xdr:cNvSpPr/>
      </xdr:nvSpPr>
      <xdr:spPr bwMode="auto">
        <a:xfrm rot="16200000">
          <a:off x="6253402" y="883207"/>
          <a:ext cx="421005" cy="273842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321468</xdr:colOff>
      <xdr:row>0</xdr:row>
      <xdr:rowOff>95250</xdr:rowOff>
    </xdr:from>
    <xdr:to>
      <xdr:col>3</xdr:col>
      <xdr:colOff>597164</xdr:colOff>
      <xdr:row>2</xdr:row>
      <xdr:rowOff>127000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52D4D877-8A42-4A86-8F86-C0F12A89DC32}"/>
            </a:ext>
          </a:extLst>
        </xdr:cNvPr>
        <xdr:cNvSpPr/>
      </xdr:nvSpPr>
      <xdr:spPr bwMode="auto">
        <a:xfrm rot="16200000">
          <a:off x="6425141" y="163777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375045</xdr:colOff>
      <xdr:row>2</xdr:row>
      <xdr:rowOff>101203</xdr:rowOff>
    </xdr:from>
    <xdr:to>
      <xdr:col>4</xdr:col>
      <xdr:colOff>720326</xdr:colOff>
      <xdr:row>3</xdr:row>
      <xdr:rowOff>244078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D8C8F10F-7043-49A8-98D4-30031144FF53}"/>
            </a:ext>
          </a:extLst>
        </xdr:cNvPr>
        <xdr:cNvSpPr/>
      </xdr:nvSpPr>
      <xdr:spPr bwMode="auto">
        <a:xfrm rot="11941696">
          <a:off x="7621665" y="482203"/>
          <a:ext cx="345281" cy="333375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&#287;ustos%202026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3-Detay"/>
      <sheetName val="1003-Kasko"/>
      <sheetName val="1003-Trafik"/>
      <sheetName val="1003-ZKFK"/>
      <sheetName val="1004-Detay"/>
      <sheetName val="1004-Kasko"/>
      <sheetName val="1004-Trafik"/>
      <sheetName val="1004-ZKFK"/>
      <sheetName val="1005-Detay"/>
      <sheetName val="1005-Kasko"/>
      <sheetName val="1005-Trafik"/>
      <sheetName val="1005-ZKFK"/>
      <sheetName val="1006-Detay"/>
      <sheetName val="1006-Kasko"/>
      <sheetName val="1006-Trafik"/>
      <sheetName val="1007-Detay"/>
      <sheetName val="1008-Detay"/>
      <sheetName val="1008-Kasko"/>
      <sheetName val="1008-Trafik"/>
      <sheetName val="1008-ZKFK"/>
      <sheetName val="1009-Detay"/>
      <sheetName val="1009-Kasko"/>
      <sheetName val="1009-Trafik"/>
      <sheetName val="1009-ZKFK"/>
      <sheetName val="1010-Detay"/>
      <sheetName val="1011-Detay"/>
      <sheetName val="1012-Detay"/>
      <sheetName val="1012-Kasko"/>
      <sheetName val="1012-Trafik"/>
      <sheetName val="1013-Detay"/>
      <sheetName val="1013-Kasko"/>
      <sheetName val="1016-Detay"/>
      <sheetName val="1017-Detay"/>
      <sheetName val="1017-Kasko"/>
      <sheetName val="1017-Trafik"/>
      <sheetName val="1017-ZKFK"/>
      <sheetName val="1018-Detay"/>
      <sheetName val="1018-Kasko"/>
      <sheetName val="1018-Trafik"/>
      <sheetName val="1020-Detay"/>
      <sheetName val="1020-Kasko"/>
      <sheetName val="1020-Trafik"/>
      <sheetName val="1020-ZKFK"/>
      <sheetName val="1022-Detay"/>
      <sheetName val="1022-Kasko"/>
      <sheetName val="1022-Trafik"/>
      <sheetName val="1022-ZKFK"/>
      <sheetName val="1025-Detay"/>
      <sheetName val="1025-Kasko"/>
      <sheetName val="1025-Trafik"/>
      <sheetName val="1027-Detay"/>
      <sheetName val="1027-Kasko"/>
      <sheetName val="1027-Trafik"/>
      <sheetName val="1028-Detay"/>
      <sheetName val="1028-Kasko"/>
      <sheetName val="1028-Trafik"/>
      <sheetName val="1028-ZKFK"/>
      <sheetName val="1030-Detay"/>
      <sheetName val="1030-Kasko"/>
      <sheetName val="1030-Trafik"/>
      <sheetName val="1031-Detay"/>
      <sheetName val="1031-Kasko"/>
      <sheetName val="1032-Detay"/>
      <sheetName val="1032-Kasko"/>
      <sheetName val="1032-Trafik"/>
      <sheetName val="1032-ZKFK"/>
      <sheetName val="1034-Detay"/>
      <sheetName val="1034-Kasko"/>
      <sheetName val="1034-Trafik"/>
      <sheetName val="1035-Detay"/>
      <sheetName val="1035-Kasko"/>
      <sheetName val="1035-Trafik"/>
      <sheetName val="1035-ZKFK"/>
      <sheetName val="1036-Detay"/>
      <sheetName val="1036-Kasko"/>
      <sheetName val="1036-Trafik"/>
      <sheetName val="1036-ZKFK"/>
      <sheetName val="1037-Detay"/>
      <sheetName val="1037-Kasko"/>
      <sheetName val="1037-Trafik"/>
      <sheetName val="1038-Detay"/>
      <sheetName val="1038-Kasko"/>
      <sheetName val="1038-Trafik"/>
      <sheetName val="1039-Detay"/>
      <sheetName val="1039-Kasko"/>
      <sheetName val="1039-Trafik"/>
      <sheetName val="1039-ZKFK"/>
      <sheetName val="1040-Detay"/>
      <sheetName val="1043-Detay"/>
      <sheetName val="1043-Kasko"/>
      <sheetName val="1043-Trafik"/>
      <sheetName val="1043-ZKFK"/>
      <sheetName val="1044-Detay"/>
      <sheetName val="1044-Kasko"/>
      <sheetName val="1044-Trafik"/>
      <sheetName val="1045-Detay"/>
      <sheetName val="1045-Kasko"/>
      <sheetName val="1045-Trafik"/>
      <sheetName val="1046-Detay"/>
      <sheetName val="1046-Kasko"/>
      <sheetName val="1046-ZKFK"/>
      <sheetName val="1048-Detay"/>
      <sheetName val="1048-Kasko"/>
      <sheetName val="1048-Trafik"/>
      <sheetName val="1049-Detay"/>
      <sheetName val="1049-Kasko"/>
      <sheetName val="1049-Trafik"/>
      <sheetName val="1051-Detay"/>
      <sheetName val="1051-Kasko"/>
      <sheetName val="1051-ZKFK"/>
      <sheetName val="1052-Detay"/>
      <sheetName val="1052-Kasko"/>
      <sheetName val="1053-Detay"/>
      <sheetName val="1053-Kasko"/>
      <sheetName val="1053-Trafik"/>
      <sheetName val="1055-Detay"/>
      <sheetName val="1055-Kasko"/>
      <sheetName val="1056-Detay"/>
      <sheetName val="1056-Kasko"/>
      <sheetName val="1056-Trafik"/>
      <sheetName val="1057-Detay"/>
      <sheetName val="1057-Kasko"/>
      <sheetName val="1058-Detay"/>
      <sheetName val="1058-Kasko"/>
      <sheetName val="1059-Detay"/>
      <sheetName val="1060-Detay"/>
      <sheetName val="1061-Detay"/>
      <sheetName val="2001-Detay"/>
      <sheetName val="2002-Detay"/>
      <sheetName val="2002-Hayat"/>
      <sheetName val="2005-Detay"/>
      <sheetName val="2005-Hayat"/>
      <sheetName val="2006-Detay"/>
      <sheetName val="2006-Hayat"/>
      <sheetName val="2007-Detay"/>
      <sheetName val="2007-Hayat"/>
      <sheetName val="2008-Detay"/>
      <sheetName val="2008-Hayat"/>
      <sheetName val="3001-Detay"/>
      <sheetName val="3001-Hayat"/>
      <sheetName val="3002-Detay"/>
      <sheetName val="3002-Hayat"/>
      <sheetName val="3003-Detay"/>
      <sheetName val="3003-Hayat"/>
      <sheetName val="3004-Detay"/>
      <sheetName val="3004-Hayat"/>
      <sheetName val="3005-Detay"/>
      <sheetName val="3005-Hayat"/>
      <sheetName val="3006-Detay"/>
      <sheetName val="3006-Hayat"/>
      <sheetName val="3007-Detay"/>
      <sheetName val="3007-Hayat"/>
      <sheetName val="3008-Detay"/>
      <sheetName val="3008-Hayat"/>
      <sheetName val="3009-Detay"/>
      <sheetName val="3009-Hayat"/>
      <sheetName val="3011-Detay"/>
      <sheetName val="3011-Hayat"/>
      <sheetName val="3012-Detay"/>
      <sheetName val="3012-Hayat"/>
      <sheetName val="3016-Detay"/>
      <sheetName val="3016-Hayat"/>
      <sheetName val="3017-Detay"/>
      <sheetName val="3017-Hayat"/>
      <sheetName val="3018-Detay"/>
      <sheetName val="3018-Hayat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</sheetData>
      <sheetData sheetId="196">
        <row r="3">
          <cell r="JH3" t="str">
            <v>1-Otomobil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 refreshError="1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F0CC6-5D2A-4AC0-95E9-5D68826883C5}">
  <sheetPr>
    <tabColor theme="2" tint="-0.499984740745262"/>
  </sheetPr>
  <dimension ref="A1:JJ26"/>
  <sheetViews>
    <sheetView showGridLines="0" tabSelected="1" zoomScale="80" zoomScaleNormal="80" workbookViewId="0">
      <pane xSplit="1" ySplit="6" topLeftCell="B7" activePane="bottomRight" state="frozen"/>
      <selection activeCell="C30" sqref="C30"/>
      <selection pane="topRight" activeCell="C30" sqref="C30"/>
      <selection pane="bottomLeft" activeCell="C30" sqref="C30"/>
      <selection pane="bottomRight" activeCell="B5" sqref="B5:C5"/>
    </sheetView>
  </sheetViews>
  <sheetFormatPr defaultColWidth="9.109375" defaultRowHeight="13.2" x14ac:dyDescent="0.25"/>
  <cols>
    <col min="1" max="1" width="58.6640625" style="5" customWidth="1"/>
    <col min="2" max="3" width="15.6640625" style="2" customWidth="1"/>
    <col min="4" max="269" width="9.109375" style="2"/>
    <col min="270" max="270" width="9.109375" style="3"/>
    <col min="271" max="16384" width="9.109375" style="2"/>
  </cols>
  <sheetData>
    <row r="1" spans="1:270" ht="15" customHeight="1" x14ac:dyDescent="0.3">
      <c r="A1" s="1" t="s">
        <v>0</v>
      </c>
    </row>
    <row r="2" spans="1:270" ht="15" customHeight="1" x14ac:dyDescent="0.3">
      <c r="A2" s="1" t="s">
        <v>1</v>
      </c>
    </row>
    <row r="3" spans="1:270" ht="15" customHeight="1" x14ac:dyDescent="0.3">
      <c r="A3" s="4" t="s">
        <v>130</v>
      </c>
      <c r="JJ3" s="3" t="s">
        <v>2</v>
      </c>
    </row>
    <row r="4" spans="1:270" ht="22.5" customHeight="1" x14ac:dyDescent="0.25">
      <c r="JJ4" s="3" t="s">
        <v>3</v>
      </c>
    </row>
    <row r="5" spans="1:270" ht="22.5" customHeight="1" x14ac:dyDescent="0.25">
      <c r="B5" s="20" t="s">
        <v>4</v>
      </c>
      <c r="C5" s="21"/>
      <c r="E5" s="22" t="s">
        <v>5</v>
      </c>
      <c r="F5" s="23"/>
      <c r="G5" s="24"/>
      <c r="JJ5" s="3" t="s">
        <v>6</v>
      </c>
    </row>
    <row r="6" spans="1:270" ht="79.5" customHeight="1" x14ac:dyDescent="0.25">
      <c r="A6" s="6" t="s">
        <v>7</v>
      </c>
      <c r="B6" s="7" t="s">
        <v>8</v>
      </c>
      <c r="C6" s="7" t="s">
        <v>9</v>
      </c>
      <c r="JJ6" s="3" t="s">
        <v>10</v>
      </c>
    </row>
    <row r="7" spans="1:270" ht="12.75" customHeight="1" x14ac:dyDescent="0.3">
      <c r="A7" s="8" t="s">
        <v>11</v>
      </c>
      <c r="B7" s="9">
        <f t="shared" ref="B7:C21" ca="1" si="0">IFERROR(INDIRECT("'"&amp;B$6&amp;"'!"&amp;ADDRESS(MATCH(9003,INDIRECT("'"&amp;B$6&amp;"'!$B$1:$B$1095"),0),IF(MID($B$5,1,5)="71701",MATCH($A7,INDIRECT("'"&amp;B$6&amp;"'!6:6"),0),IF(MID($B$5,1,5)="71702",MATCH($A7,INDIRECT("'"&amp;B$6&amp;"'!6:6"),0)+17,IF(MID($B$5,1,5)="71703",MATCH($A7,INDIRECT("'"&amp;B$6&amp;"'!6:6"),0)+34,IF(MID($B$5,1,5)="71704",MATCH($A7,INDIRECT("'"&amp;B$6&amp;"'!6:6"),0)+51,MATCH($A7,INDIRECT("'"&amp;B$6&amp;"'!6:6"),0)+68)))))),0)</f>
        <v>4941382.5318394899</v>
      </c>
      <c r="C7" s="9">
        <f t="shared" ca="1" si="0"/>
        <v>78363638896.669296</v>
      </c>
      <c r="JJ7" s="3" t="s">
        <v>4</v>
      </c>
    </row>
    <row r="8" spans="1:270" ht="12.75" customHeight="1" x14ac:dyDescent="0.3">
      <c r="A8" s="8" t="s">
        <v>12</v>
      </c>
      <c r="B8" s="9">
        <f t="shared" ca="1" si="0"/>
        <v>6141.3782049991132</v>
      </c>
      <c r="C8" s="9">
        <f t="shared" ca="1" si="0"/>
        <v>224287100.33999291</v>
      </c>
    </row>
    <row r="9" spans="1:270" ht="12.75" customHeight="1" x14ac:dyDescent="0.3">
      <c r="A9" s="8" t="s">
        <v>13</v>
      </c>
      <c r="B9" s="9">
        <f t="shared" ca="1" si="0"/>
        <v>76425.237239416223</v>
      </c>
      <c r="C9" s="9">
        <f t="shared" ca="1" si="0"/>
        <v>1509125302.9210846</v>
      </c>
    </row>
    <row r="10" spans="1:270" ht="12.75" customHeight="1" x14ac:dyDescent="0.3">
      <c r="A10" s="8" t="s">
        <v>14</v>
      </c>
      <c r="B10" s="9">
        <f t="shared" ca="1" si="0"/>
        <v>33237.555014919155</v>
      </c>
      <c r="C10" s="9">
        <f t="shared" ca="1" si="0"/>
        <v>855087386.13655961</v>
      </c>
    </row>
    <row r="11" spans="1:270" ht="12.75" customHeight="1" x14ac:dyDescent="0.3">
      <c r="A11" s="8" t="s">
        <v>15</v>
      </c>
      <c r="B11" s="9">
        <f t="shared" ca="1" si="0"/>
        <v>15080.106541934614</v>
      </c>
      <c r="C11" s="9">
        <f t="shared" ca="1" si="0"/>
        <v>1497004507.8987343</v>
      </c>
    </row>
    <row r="12" spans="1:270" ht="12.75" customHeight="1" x14ac:dyDescent="0.3">
      <c r="A12" s="8" t="s">
        <v>16</v>
      </c>
      <c r="B12" s="9">
        <f t="shared" ca="1" si="0"/>
        <v>843272.2665810585</v>
      </c>
      <c r="C12" s="9">
        <f t="shared" ca="1" si="0"/>
        <v>11552241123.740765</v>
      </c>
    </row>
    <row r="13" spans="1:270" ht="12.75" customHeight="1" x14ac:dyDescent="0.3">
      <c r="A13" s="8" t="s">
        <v>17</v>
      </c>
      <c r="B13" s="9">
        <f t="shared" ca="1" si="0"/>
        <v>107243.91081518833</v>
      </c>
      <c r="C13" s="9">
        <f t="shared" ca="1" si="0"/>
        <v>4418110880.7271481</v>
      </c>
    </row>
    <row r="14" spans="1:270" ht="12.75" customHeight="1" x14ac:dyDescent="0.3">
      <c r="A14" s="8" t="s">
        <v>18</v>
      </c>
      <c r="B14" s="9">
        <f t="shared" ca="1" si="0"/>
        <v>7233.1298926081054</v>
      </c>
      <c r="C14" s="9">
        <f t="shared" ca="1" si="0"/>
        <v>177238909.97994173</v>
      </c>
    </row>
    <row r="15" spans="1:270" ht="12.75" customHeight="1" x14ac:dyDescent="0.3">
      <c r="A15" s="8" t="s">
        <v>19</v>
      </c>
      <c r="B15" s="9">
        <f t="shared" ca="1" si="0"/>
        <v>151553.90318076813</v>
      </c>
      <c r="C15" s="9">
        <f t="shared" ca="1" si="0"/>
        <v>2276132308.0907378</v>
      </c>
    </row>
    <row r="16" spans="1:270" ht="12.75" customHeight="1" x14ac:dyDescent="0.3">
      <c r="A16" s="8" t="s">
        <v>20</v>
      </c>
      <c r="B16" s="9">
        <f t="shared" ca="1" si="0"/>
        <v>93569.615089770276</v>
      </c>
      <c r="C16" s="9">
        <f t="shared" ca="1" si="0"/>
        <v>1782252416.6579545</v>
      </c>
    </row>
    <row r="17" spans="1:3" ht="12.75" customHeight="1" x14ac:dyDescent="0.3">
      <c r="A17" s="8" t="s">
        <v>21</v>
      </c>
      <c r="B17" s="9">
        <f t="shared" ca="1" si="0"/>
        <v>83207.278005479486</v>
      </c>
      <c r="C17" s="9">
        <f t="shared" ca="1" si="0"/>
        <v>498339592.17937243</v>
      </c>
    </row>
    <row r="18" spans="1:3" ht="12.75" customHeight="1" x14ac:dyDescent="0.3">
      <c r="A18" s="8" t="s">
        <v>22</v>
      </c>
      <c r="B18" s="9">
        <f t="shared" ca="1" si="0"/>
        <v>3275.8849341424038</v>
      </c>
      <c r="C18" s="9">
        <f t="shared" ca="1" si="0"/>
        <v>149664882.44055778</v>
      </c>
    </row>
    <row r="19" spans="1:3" ht="12.75" customHeight="1" x14ac:dyDescent="0.3">
      <c r="A19" s="8" t="s">
        <v>23</v>
      </c>
      <c r="B19" s="9">
        <f t="shared" ca="1" si="0"/>
        <v>118889.94171055514</v>
      </c>
      <c r="C19" s="9">
        <f t="shared" ca="1" si="0"/>
        <v>5813909424.3269215</v>
      </c>
    </row>
    <row r="20" spans="1:3" ht="12.75" customHeight="1" x14ac:dyDescent="0.3">
      <c r="A20" s="8" t="s">
        <v>24</v>
      </c>
      <c r="B20" s="9">
        <f t="shared" ca="1" si="0"/>
        <v>7974.2279971771395</v>
      </c>
      <c r="C20" s="9">
        <f t="shared" ca="1" si="0"/>
        <v>394757847.78710067</v>
      </c>
    </row>
    <row r="21" spans="1:3" ht="12.75" customHeight="1" x14ac:dyDescent="0.3">
      <c r="A21" s="8" t="s">
        <v>25</v>
      </c>
      <c r="B21" s="9">
        <f t="shared" ca="1" si="0"/>
        <v>3350.3965191602738</v>
      </c>
      <c r="C21" s="9">
        <f t="shared" ca="1" si="0"/>
        <v>162233364.99999437</v>
      </c>
    </row>
    <row r="22" spans="1:3" ht="12.75" customHeight="1" x14ac:dyDescent="0.3">
      <c r="A22" s="10" t="s">
        <v>26</v>
      </c>
      <c r="B22" s="11">
        <f ca="1">SUM(B7:B21)</f>
        <v>6491837.3635666678</v>
      </c>
      <c r="C22" s="11">
        <f ca="1">SUM(C7:C21)</f>
        <v>109674023944.89615</v>
      </c>
    </row>
    <row r="24" spans="1:3" s="27" customFormat="1" x14ac:dyDescent="0.25">
      <c r="A24" s="26" t="s">
        <v>27</v>
      </c>
      <c r="B24" s="26"/>
    </row>
    <row r="25" spans="1:3" s="27" customFormat="1" x14ac:dyDescent="0.25">
      <c r="A25" s="26" t="s">
        <v>131</v>
      </c>
      <c r="B25" s="26"/>
    </row>
    <row r="26" spans="1:3" s="27" customFormat="1" x14ac:dyDescent="0.25">
      <c r="A26" s="26" t="s">
        <v>132</v>
      </c>
      <c r="B26" s="26"/>
    </row>
  </sheetData>
  <mergeCells count="2">
    <mergeCell ref="B5:C5"/>
    <mergeCell ref="E5:G5"/>
  </mergeCells>
  <dataValidations count="1">
    <dataValidation type="list" allowBlank="1" showInputMessage="1" showErrorMessage="1" sqref="B5:C5" xr:uid="{C5D7E418-9654-4FB1-8953-55939EDFA029}">
      <formula1>Ürün_Tipi_2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1029A-4023-4F78-B461-B762F4ED3523}">
  <sheetPr>
    <tabColor theme="2" tint="-0.499984740745262"/>
  </sheetPr>
  <dimension ref="A1:JL77"/>
  <sheetViews>
    <sheetView showGridLines="0" zoomScale="80" zoomScaleNormal="80" workbookViewId="0">
      <pane xSplit="3" ySplit="6" topLeftCell="D7" activePane="bottomRight" state="frozen"/>
      <selection activeCell="C30" sqref="C30"/>
      <selection pane="topRight" activeCell="C30" sqref="C30"/>
      <selection pane="bottomLeft" activeCell="C30" sqref="C30"/>
      <selection pane="bottomRight" activeCell="B2" sqref="B2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5" width="15.6640625" style="2" customWidth="1"/>
    <col min="6" max="267" width="9.109375" style="2"/>
    <col min="268" max="272" width="9.109375" style="3"/>
    <col min="273" max="16384" width="9.109375" style="2"/>
  </cols>
  <sheetData>
    <row r="1" spans="1:272" ht="15" customHeight="1" x14ac:dyDescent="0.3">
      <c r="A1" s="1" t="s">
        <v>28</v>
      </c>
      <c r="B1" s="12"/>
      <c r="C1" s="12"/>
    </row>
    <row r="2" spans="1:272" ht="15" customHeight="1" x14ac:dyDescent="0.3">
      <c r="A2" s="1" t="s">
        <v>1</v>
      </c>
      <c r="B2" s="13" t="s">
        <v>11</v>
      </c>
      <c r="C2" s="12"/>
      <c r="E2" s="22" t="s">
        <v>29</v>
      </c>
      <c r="F2" s="24"/>
    </row>
    <row r="3" spans="1:272" ht="15" customHeight="1" x14ac:dyDescent="0.3">
      <c r="A3" s="4" t="s">
        <v>130</v>
      </c>
      <c r="B3" s="12"/>
      <c r="C3" s="12"/>
      <c r="JH3" s="3" t="s">
        <v>11</v>
      </c>
      <c r="JI3" s="3">
        <v>1</v>
      </c>
      <c r="JL3" s="3" t="s">
        <v>2</v>
      </c>
    </row>
    <row r="4" spans="1:272" ht="22.5" customHeight="1" x14ac:dyDescent="0.25">
      <c r="JH4" s="3" t="s">
        <v>12</v>
      </c>
      <c r="JI4" s="3">
        <v>2</v>
      </c>
      <c r="JL4" s="3" t="s">
        <v>3</v>
      </c>
    </row>
    <row r="5" spans="1:272" ht="22.5" customHeight="1" x14ac:dyDescent="0.25">
      <c r="D5" s="20" t="s">
        <v>4</v>
      </c>
      <c r="E5" s="21"/>
      <c r="JH5" s="3" t="s">
        <v>13</v>
      </c>
      <c r="JI5" s="3">
        <v>3</v>
      </c>
      <c r="JL5" s="3" t="s">
        <v>6</v>
      </c>
    </row>
    <row r="6" spans="1:272" ht="79.5" customHeight="1" x14ac:dyDescent="0.25">
      <c r="A6" s="14" t="s">
        <v>30</v>
      </c>
      <c r="B6" s="14" t="s">
        <v>31</v>
      </c>
      <c r="C6" s="14" t="s">
        <v>32</v>
      </c>
      <c r="D6" s="7" t="s">
        <v>8</v>
      </c>
      <c r="E6" s="7" t="s">
        <v>9</v>
      </c>
      <c r="JH6" s="3" t="s">
        <v>14</v>
      </c>
      <c r="JI6" s="3">
        <v>4</v>
      </c>
      <c r="JL6" s="3" t="s">
        <v>10</v>
      </c>
    </row>
    <row r="7" spans="1:272" ht="12.75" customHeight="1" x14ac:dyDescent="0.3">
      <c r="A7" s="8" t="s">
        <v>33</v>
      </c>
      <c r="B7" s="15">
        <v>1001</v>
      </c>
      <c r="C7" s="16" t="s">
        <v>34</v>
      </c>
      <c r="D7" s="9">
        <f ca="1">IF($B$2="Toplam",IFERROR(INDIRECT("'"&amp;D$6&amp;"'!"&amp;ADDRESS(MATCH($B7,INDIRECT("'"&amp;D$6&amp;"'!$B$1:$B$1095"),0),IF(MID($D$5,1,5)="71701",MATCH("15-Tarım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7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7" s="9">
        <f t="shared" ref="D7:E22" ca="1" si="0">IF($B$2="Toplam",IFERROR(INDIRECT("'"&amp;E$6&amp;"'!"&amp;ADDRESS(MATCH($B7,INDIRECT("'"&amp;E$6&amp;"'!$B$1:$B$1095"),0),IF(MID($D$5,1,5)="71701",MATCH("15-Tarım Makinesi",INDIRECT("'"&amp;E$6&amp;"'!6:6"),0)+1,IF(MID($D$5,1,5)="71702",MATCH("15-Tarım Makinesi",INDIRECT("'"&amp;E$6&amp;"'!6:6"),0)+18,IF(MID($D$5,1,5)="71703",MATCH("15-Tarım Makinesi",INDIRECT("'"&amp;E$6&amp;"'!6:6"),0)+35,IF(MID($D$5,1,5)="71704",MATCH("15-Tarım Makinesi",INDIRECT("'"&amp;E$6&amp;"'!6:6"),0)+52,MATCH("15-Tarım Makinesi",INDIRECT("'"&amp;E$6&amp;"'!6:6"),0)+69)))))),0),IFERROR(INDIRECT("'"&amp;E$6&amp;"'!"&amp;ADDRESS(MATCH($B7,INDIRECT("'"&amp;E$6&amp;"'!$B$1:$B$1095"),0),IF(MID($D$5,1,5)="71701",MATCH($B$2,INDIRECT("'"&amp;E$6&amp;"'!6:6"),0),IF(MID($D$5,1,5)="71702",MATCH($B$2,INDIRECT("'"&amp;E$6&amp;"'!6:6"),0)+17,IF(MID($D$5,1,5)="71703",MATCH($B$2,INDIRECT("'"&amp;E$6&amp;"'!6:6"),0)+34,IF(MID($D$5,1,5)="71704",MATCH($B$2,INDIRECT("'"&amp;E$6&amp;"'!6:6"),0)+51,MATCH($B$2,INDIRECT("'"&amp;E$6&amp;"'!6:6"),0)+68)))))),0))</f>
        <v>0</v>
      </c>
      <c r="JH7" s="3" t="s">
        <v>15</v>
      </c>
      <c r="JI7" s="3">
        <v>5</v>
      </c>
      <c r="JL7" s="3" t="s">
        <v>4</v>
      </c>
    </row>
    <row r="8" spans="1:272" ht="12.75" customHeight="1" x14ac:dyDescent="0.3">
      <c r="A8" s="8" t="s">
        <v>35</v>
      </c>
      <c r="B8" s="15">
        <v>1003</v>
      </c>
      <c r="C8" s="16" t="s">
        <v>34</v>
      </c>
      <c r="D8" s="9">
        <f t="shared" ca="1" si="0"/>
        <v>153255</v>
      </c>
      <c r="E8" s="9">
        <f t="shared" ca="1" si="0"/>
        <v>2189130813.1999998</v>
      </c>
      <c r="JH8" s="3" t="s">
        <v>16</v>
      </c>
      <c r="JI8" s="3">
        <v>6</v>
      </c>
    </row>
    <row r="9" spans="1:272" ht="12.75" customHeight="1" x14ac:dyDescent="0.3">
      <c r="A9" s="8" t="s">
        <v>36</v>
      </c>
      <c r="B9" s="15">
        <v>1004</v>
      </c>
      <c r="C9" s="16" t="s">
        <v>34</v>
      </c>
      <c r="D9" s="9">
        <f t="shared" ca="1" si="0"/>
        <v>258945</v>
      </c>
      <c r="E9" s="9">
        <f t="shared" ca="1" si="0"/>
        <v>5841425494.3600016</v>
      </c>
      <c r="JH9" s="3" t="s">
        <v>17</v>
      </c>
      <c r="JI9" s="3">
        <v>7</v>
      </c>
    </row>
    <row r="10" spans="1:272" ht="12.75" customHeight="1" x14ac:dyDescent="0.3">
      <c r="A10" s="8" t="s">
        <v>37</v>
      </c>
      <c r="B10" s="15">
        <v>1005</v>
      </c>
      <c r="C10" s="16" t="s">
        <v>34</v>
      </c>
      <c r="D10" s="9">
        <f t="shared" ca="1" si="0"/>
        <v>318231.1936685</v>
      </c>
      <c r="E10" s="9">
        <f t="shared" ca="1" si="0"/>
        <v>7550628491.7675228</v>
      </c>
      <c r="JH10" s="3" t="s">
        <v>18</v>
      </c>
      <c r="JI10" s="3">
        <v>8</v>
      </c>
    </row>
    <row r="11" spans="1:272" ht="12.75" customHeight="1" x14ac:dyDescent="0.3">
      <c r="A11" s="8" t="s">
        <v>38</v>
      </c>
      <c r="B11" s="15">
        <v>1006</v>
      </c>
      <c r="C11" s="16" t="s">
        <v>34</v>
      </c>
      <c r="D11" s="9">
        <f t="shared" ca="1" si="0"/>
        <v>122663.36</v>
      </c>
      <c r="E11" s="9">
        <f t="shared" ca="1" si="0"/>
        <v>1630084691.0881</v>
      </c>
      <c r="JH11" s="3" t="s">
        <v>19</v>
      </c>
      <c r="JI11" s="3">
        <v>9</v>
      </c>
    </row>
    <row r="12" spans="1:272" ht="12.75" customHeight="1" x14ac:dyDescent="0.3">
      <c r="A12" s="8" t="s">
        <v>39</v>
      </c>
      <c r="B12" s="15">
        <v>1007</v>
      </c>
      <c r="C12" s="16" t="s">
        <v>34</v>
      </c>
      <c r="D12" s="9">
        <f t="shared" ca="1" si="0"/>
        <v>0</v>
      </c>
      <c r="E12" s="9">
        <f t="shared" ca="1" si="0"/>
        <v>0</v>
      </c>
      <c r="JH12" s="3" t="s">
        <v>20</v>
      </c>
      <c r="JI12" s="3">
        <v>10</v>
      </c>
    </row>
    <row r="13" spans="1:272" ht="12.75" customHeight="1" x14ac:dyDescent="0.3">
      <c r="A13" s="8" t="s">
        <v>40</v>
      </c>
      <c r="B13" s="15">
        <v>1008</v>
      </c>
      <c r="C13" s="16" t="s">
        <v>34</v>
      </c>
      <c r="D13" s="9">
        <f t="shared" ca="1" si="0"/>
        <v>182726.03606369914</v>
      </c>
      <c r="E13" s="9">
        <f t="shared" ca="1" si="0"/>
        <v>2345944479.6999998</v>
      </c>
      <c r="JH13" s="3" t="s">
        <v>21</v>
      </c>
      <c r="JI13" s="3">
        <v>11</v>
      </c>
    </row>
    <row r="14" spans="1:272" ht="12.75" customHeight="1" x14ac:dyDescent="0.3">
      <c r="A14" s="8" t="s">
        <v>41</v>
      </c>
      <c r="B14" s="15">
        <v>1009</v>
      </c>
      <c r="C14" s="16" t="s">
        <v>34</v>
      </c>
      <c r="D14" s="9">
        <f t="shared" ca="1" si="0"/>
        <v>348387.57564364717</v>
      </c>
      <c r="E14" s="9">
        <f t="shared" ca="1" si="0"/>
        <v>7347394336.7705488</v>
      </c>
      <c r="JH14" s="3" t="s">
        <v>22</v>
      </c>
      <c r="JI14" s="3">
        <v>12</v>
      </c>
    </row>
    <row r="15" spans="1:272" ht="12.75" customHeight="1" x14ac:dyDescent="0.3">
      <c r="A15" s="8" t="s">
        <v>42</v>
      </c>
      <c r="B15" s="15">
        <v>1010</v>
      </c>
      <c r="C15" s="16" t="s">
        <v>34</v>
      </c>
      <c r="D15" s="9">
        <f t="shared" ca="1" si="0"/>
        <v>0</v>
      </c>
      <c r="E15" s="9">
        <f t="shared" ca="1" si="0"/>
        <v>0</v>
      </c>
      <c r="JH15" s="3" t="s">
        <v>23</v>
      </c>
      <c r="JI15" s="3">
        <v>13</v>
      </c>
    </row>
    <row r="16" spans="1:272" ht="12.75" customHeight="1" x14ac:dyDescent="0.3">
      <c r="A16" s="8" t="s">
        <v>43</v>
      </c>
      <c r="B16" s="15">
        <v>1011</v>
      </c>
      <c r="C16" s="16" t="s">
        <v>34</v>
      </c>
      <c r="D16" s="9">
        <f t="shared" ca="1" si="0"/>
        <v>0</v>
      </c>
      <c r="E16" s="9">
        <f t="shared" ca="1" si="0"/>
        <v>0</v>
      </c>
      <c r="JH16" s="3" t="s">
        <v>24</v>
      </c>
      <c r="JI16" s="3">
        <v>14</v>
      </c>
    </row>
    <row r="17" spans="1:269" ht="12.75" customHeight="1" x14ac:dyDescent="0.3">
      <c r="A17" s="8" t="s">
        <v>44</v>
      </c>
      <c r="B17" s="15">
        <v>1012</v>
      </c>
      <c r="C17" s="16" t="s">
        <v>34</v>
      </c>
      <c r="D17" s="9">
        <f t="shared" ca="1" si="0"/>
        <v>457</v>
      </c>
      <c r="E17" s="9">
        <f t="shared" ca="1" si="0"/>
        <v>6965996.4200000009</v>
      </c>
      <c r="JH17" s="3" t="s">
        <v>25</v>
      </c>
      <c r="JI17" s="3">
        <v>15</v>
      </c>
    </row>
    <row r="18" spans="1:269" ht="12.75" customHeight="1" x14ac:dyDescent="0.3">
      <c r="A18" s="8" t="s">
        <v>45</v>
      </c>
      <c r="B18" s="15">
        <v>1013</v>
      </c>
      <c r="C18" s="16" t="s">
        <v>34</v>
      </c>
      <c r="D18" s="9">
        <f t="shared" ca="1" si="0"/>
        <v>1</v>
      </c>
      <c r="E18" s="9">
        <f t="shared" ca="1" si="0"/>
        <v>2069</v>
      </c>
      <c r="JH18" s="3" t="s">
        <v>46</v>
      </c>
    </row>
    <row r="19" spans="1:269" ht="12.75" customHeight="1" x14ac:dyDescent="0.3">
      <c r="A19" s="8" t="s">
        <v>47</v>
      </c>
      <c r="B19" s="15">
        <v>1016</v>
      </c>
      <c r="C19" s="16" t="s">
        <v>34</v>
      </c>
      <c r="D19" s="9">
        <f t="shared" ca="1" si="0"/>
        <v>0</v>
      </c>
      <c r="E19" s="9">
        <f t="shared" ca="1" si="0"/>
        <v>0</v>
      </c>
    </row>
    <row r="20" spans="1:269" ht="12.75" customHeight="1" x14ac:dyDescent="0.3">
      <c r="A20" s="8" t="s">
        <v>48</v>
      </c>
      <c r="B20" s="15">
        <v>1017</v>
      </c>
      <c r="C20" s="16" t="s">
        <v>34</v>
      </c>
      <c r="D20" s="9">
        <f t="shared" ca="1" si="0"/>
        <v>72833.056051200008</v>
      </c>
      <c r="E20" s="9">
        <f t="shared" ca="1" si="0"/>
        <v>1485723790.0400002</v>
      </c>
    </row>
    <row r="21" spans="1:269" ht="12.75" customHeight="1" x14ac:dyDescent="0.3">
      <c r="A21" s="8" t="s">
        <v>49</v>
      </c>
      <c r="B21" s="15">
        <v>1018</v>
      </c>
      <c r="C21" s="16" t="s">
        <v>34</v>
      </c>
      <c r="D21" s="9">
        <f t="shared" ca="1" si="0"/>
        <v>23896.083744510328</v>
      </c>
      <c r="E21" s="9">
        <f t="shared" ca="1" si="0"/>
        <v>362269125.75999743</v>
      </c>
    </row>
    <row r="22" spans="1:269" ht="12.75" customHeight="1" x14ac:dyDescent="0.3">
      <c r="A22" s="8" t="s">
        <v>50</v>
      </c>
      <c r="B22" s="15">
        <v>1020</v>
      </c>
      <c r="C22" s="16" t="s">
        <v>34</v>
      </c>
      <c r="D22" s="9">
        <f t="shared" ca="1" si="0"/>
        <v>421197.95040426357</v>
      </c>
      <c r="E22" s="9">
        <f t="shared" ca="1" si="0"/>
        <v>6991423574.050005</v>
      </c>
    </row>
    <row r="23" spans="1:269" ht="12.75" customHeight="1" x14ac:dyDescent="0.3">
      <c r="A23" s="8" t="s">
        <v>51</v>
      </c>
      <c r="B23" s="15">
        <v>1022</v>
      </c>
      <c r="C23" s="16" t="s">
        <v>34</v>
      </c>
      <c r="D23" s="9">
        <f t="shared" ref="D23:E41" ca="1" si="1">IF($B$2="Toplam",IFERROR(INDIRECT("'"&amp;D$6&amp;"'!"&amp;ADDRESS(MATCH($B23,INDIRECT("'"&amp;D$6&amp;"'!$B$1:$B$1095"),0),IF(MID($D$5,1,5)="71701",MATCH("15-Tarım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23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225800</v>
      </c>
      <c r="E23" s="9">
        <f t="shared" ca="1" si="1"/>
        <v>4486954375.3800001</v>
      </c>
    </row>
    <row r="24" spans="1:269" ht="12.75" customHeight="1" x14ac:dyDescent="0.3">
      <c r="A24" s="8" t="s">
        <v>52</v>
      </c>
      <c r="B24" s="15">
        <v>1025</v>
      </c>
      <c r="C24" s="16" t="s">
        <v>34</v>
      </c>
      <c r="D24" s="9">
        <f t="shared" ca="1" si="1"/>
        <v>100300.48464013101</v>
      </c>
      <c r="E24" s="9">
        <f t="shared" ca="1" si="1"/>
        <v>1346515357.16998</v>
      </c>
    </row>
    <row r="25" spans="1:269" ht="12.75" customHeight="1" x14ac:dyDescent="0.3">
      <c r="A25" s="8" t="s">
        <v>53</v>
      </c>
      <c r="B25" s="15">
        <v>1027</v>
      </c>
      <c r="C25" s="16" t="s">
        <v>34</v>
      </c>
      <c r="D25" s="9">
        <f t="shared" ca="1" si="1"/>
        <v>3868.2097680000002</v>
      </c>
      <c r="E25" s="9">
        <f t="shared" ca="1" si="1"/>
        <v>6649002.6113330051</v>
      </c>
    </row>
    <row r="26" spans="1:269" ht="12.75" customHeight="1" x14ac:dyDescent="0.3">
      <c r="A26" s="8" t="s">
        <v>54</v>
      </c>
      <c r="B26" s="15">
        <v>1028</v>
      </c>
      <c r="C26" s="16" t="s">
        <v>34</v>
      </c>
      <c r="D26" s="9">
        <f t="shared" ca="1" si="1"/>
        <v>57712.077611328037</v>
      </c>
      <c r="E26" s="9">
        <f t="shared" ca="1" si="1"/>
        <v>1120834974.0185153</v>
      </c>
    </row>
    <row r="27" spans="1:269" ht="12.75" customHeight="1" x14ac:dyDescent="0.3">
      <c r="A27" s="8" t="s">
        <v>55</v>
      </c>
      <c r="B27" s="15">
        <v>1030</v>
      </c>
      <c r="C27" s="16" t="s">
        <v>34</v>
      </c>
      <c r="D27" s="9">
        <f t="shared" ca="1" si="1"/>
        <v>373213.04</v>
      </c>
      <c r="E27" s="9">
        <f t="shared" ca="1" si="1"/>
        <v>3376171138.8000002</v>
      </c>
    </row>
    <row r="28" spans="1:269" ht="12.75" customHeight="1" x14ac:dyDescent="0.3">
      <c r="A28" s="8" t="s">
        <v>56</v>
      </c>
      <c r="B28" s="15">
        <v>1031</v>
      </c>
      <c r="C28" s="16" t="s">
        <v>34</v>
      </c>
      <c r="D28" s="9">
        <f t="shared" ca="1" si="1"/>
        <v>28599</v>
      </c>
      <c r="E28" s="9">
        <f t="shared" ca="1" si="1"/>
        <v>546503852.82000005</v>
      </c>
    </row>
    <row r="29" spans="1:269" ht="12.75" customHeight="1" x14ac:dyDescent="0.3">
      <c r="A29" s="8" t="s">
        <v>57</v>
      </c>
      <c r="B29" s="15">
        <v>1032</v>
      </c>
      <c r="C29" s="16" t="s">
        <v>34</v>
      </c>
      <c r="D29" s="9">
        <f t="shared" ca="1" si="1"/>
        <v>225764.48899707576</v>
      </c>
      <c r="E29" s="9">
        <f t="shared" ca="1" si="1"/>
        <v>3814114469.2199502</v>
      </c>
    </row>
    <row r="30" spans="1:269" ht="12.75" customHeight="1" x14ac:dyDescent="0.3">
      <c r="A30" s="8" t="s">
        <v>58</v>
      </c>
      <c r="B30" s="15">
        <v>1034</v>
      </c>
      <c r="C30" s="16" t="s">
        <v>34</v>
      </c>
      <c r="D30" s="9">
        <f t="shared" ca="1" si="1"/>
        <v>6934</v>
      </c>
      <c r="E30" s="9">
        <f t="shared" ca="1" si="1"/>
        <v>130313102.50999995</v>
      </c>
    </row>
    <row r="31" spans="1:269" ht="12.75" customHeight="1" x14ac:dyDescent="0.3">
      <c r="A31" s="8" t="s">
        <v>59</v>
      </c>
      <c r="B31" s="15">
        <v>1035</v>
      </c>
      <c r="C31" s="16" t="s">
        <v>34</v>
      </c>
      <c r="D31" s="9">
        <f t="shared" ca="1" si="1"/>
        <v>570261.10248999984</v>
      </c>
      <c r="E31" s="9">
        <f t="shared" ca="1" si="1"/>
        <v>9444821568.4816418</v>
      </c>
    </row>
    <row r="32" spans="1:269" ht="12.75" customHeight="1" x14ac:dyDescent="0.3">
      <c r="A32" s="8" t="s">
        <v>60</v>
      </c>
      <c r="B32" s="15">
        <v>1036</v>
      </c>
      <c r="C32" s="16" t="s">
        <v>34</v>
      </c>
      <c r="D32" s="9">
        <f t="shared" ca="1" si="1"/>
        <v>187077.38630137744</v>
      </c>
      <c r="E32" s="9">
        <f t="shared" ca="1" si="1"/>
        <v>2800892208.0600233</v>
      </c>
    </row>
    <row r="33" spans="1:5" ht="12.75" customHeight="1" x14ac:dyDescent="0.3">
      <c r="A33" s="8" t="s">
        <v>61</v>
      </c>
      <c r="B33" s="15">
        <v>1037</v>
      </c>
      <c r="C33" s="16" t="s">
        <v>34</v>
      </c>
      <c r="D33" s="9">
        <f t="shared" ca="1" si="1"/>
        <v>174514.29041095678</v>
      </c>
      <c r="E33" s="9">
        <f t="shared" ca="1" si="1"/>
        <v>1091833588.5802169</v>
      </c>
    </row>
    <row r="34" spans="1:5" ht="12.75" customHeight="1" x14ac:dyDescent="0.3">
      <c r="A34" s="8" t="s">
        <v>62</v>
      </c>
      <c r="B34" s="15">
        <v>1038</v>
      </c>
      <c r="C34" s="16" t="s">
        <v>34</v>
      </c>
      <c r="D34" s="9">
        <f t="shared" ca="1" si="1"/>
        <v>29095</v>
      </c>
      <c r="E34" s="9">
        <f t="shared" ca="1" si="1"/>
        <v>196260554.21000001</v>
      </c>
    </row>
    <row r="35" spans="1:5" ht="12.75" customHeight="1" x14ac:dyDescent="0.3">
      <c r="A35" s="8" t="s">
        <v>63</v>
      </c>
      <c r="B35" s="15">
        <v>1039</v>
      </c>
      <c r="C35" s="16" t="s">
        <v>34</v>
      </c>
      <c r="D35" s="9">
        <f t="shared" ca="1" si="1"/>
        <v>9689</v>
      </c>
      <c r="E35" s="9">
        <f t="shared" ca="1" si="1"/>
        <v>162065533.68999976</v>
      </c>
    </row>
    <row r="36" spans="1:5" ht="12.75" customHeight="1" x14ac:dyDescent="0.3">
      <c r="A36" s="8" t="s">
        <v>64</v>
      </c>
      <c r="B36" s="15">
        <v>1040</v>
      </c>
      <c r="C36" s="16" t="s">
        <v>34</v>
      </c>
      <c r="D36" s="9">
        <f t="shared" ca="1" si="1"/>
        <v>0</v>
      </c>
      <c r="E36" s="9">
        <f t="shared" ca="1" si="1"/>
        <v>0</v>
      </c>
    </row>
    <row r="37" spans="1:5" ht="12.75" customHeight="1" x14ac:dyDescent="0.3">
      <c r="A37" s="8" t="s">
        <v>65</v>
      </c>
      <c r="B37" s="15">
        <v>1043</v>
      </c>
      <c r="C37" s="16" t="s">
        <v>34</v>
      </c>
      <c r="D37" s="9">
        <f t="shared" ca="1" si="1"/>
        <v>225135</v>
      </c>
      <c r="E37" s="9">
        <f t="shared" ca="1" si="1"/>
        <v>3130744258.1599998</v>
      </c>
    </row>
    <row r="38" spans="1:5" ht="12.75" customHeight="1" x14ac:dyDescent="0.3">
      <c r="A38" s="8" t="s">
        <v>66</v>
      </c>
      <c r="B38" s="15">
        <v>1044</v>
      </c>
      <c r="C38" s="16" t="s">
        <v>34</v>
      </c>
      <c r="D38" s="9">
        <f t="shared" ca="1" si="1"/>
        <v>130488.67</v>
      </c>
      <c r="E38" s="9">
        <f t="shared" ca="1" si="1"/>
        <v>1530574921.6600001</v>
      </c>
    </row>
    <row r="39" spans="1:5" ht="12.75" customHeight="1" x14ac:dyDescent="0.3">
      <c r="A39" s="8" t="s">
        <v>67</v>
      </c>
      <c r="B39" s="15">
        <v>1045</v>
      </c>
      <c r="C39" s="16" t="s">
        <v>34</v>
      </c>
      <c r="D39" s="9">
        <f t="shared" ca="1" si="1"/>
        <v>135352.79203418372</v>
      </c>
      <c r="E39" s="9">
        <f t="shared" ca="1" si="1"/>
        <v>1704657357.1229997</v>
      </c>
    </row>
    <row r="40" spans="1:5" ht="12.75" customHeight="1" x14ac:dyDescent="0.3">
      <c r="A40" s="8" t="s">
        <v>68</v>
      </c>
      <c r="B40" s="15">
        <v>1046</v>
      </c>
      <c r="C40" s="16" t="s">
        <v>34</v>
      </c>
      <c r="D40" s="9">
        <f t="shared" ca="1" si="1"/>
        <v>16797.810000000001</v>
      </c>
      <c r="E40" s="9">
        <f t="shared" ca="1" si="1"/>
        <v>302607594.13999999</v>
      </c>
    </row>
    <row r="41" spans="1:5" ht="12.75" customHeight="1" x14ac:dyDescent="0.3">
      <c r="A41" s="8" t="s">
        <v>69</v>
      </c>
      <c r="B41" s="15">
        <v>1048</v>
      </c>
      <c r="C41" s="16" t="s">
        <v>34</v>
      </c>
      <c r="D41" s="9">
        <f t="shared" ca="1" si="1"/>
        <v>143435.21643835198</v>
      </c>
      <c r="E41" s="9">
        <f t="shared" ca="1" si="1"/>
        <v>2301622973.1199903</v>
      </c>
    </row>
    <row r="42" spans="1:5" ht="12.75" customHeight="1" x14ac:dyDescent="0.3">
      <c r="A42" s="8" t="s">
        <v>70</v>
      </c>
      <c r="B42" s="15">
        <v>1049</v>
      </c>
      <c r="C42" s="16" t="s">
        <v>34</v>
      </c>
      <c r="D42" s="9">
        <f t="shared" ref="D42:E59" ca="1" si="2">IF($B$2="Toplam",IFERROR(INDIRECT("'"&amp;D$6&amp;"'!"&amp;ADDRESS(MATCH($B42,INDIRECT("'"&amp;D$6&amp;"'!$B$1:$B$1095"),0),IF(MID($D$5,1,5)="71701",MATCH("15-Tarım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42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70713.254794522232</v>
      </c>
      <c r="E42" s="9">
        <f t="shared" ca="1" si="2"/>
        <v>1012161284.4099919</v>
      </c>
    </row>
    <row r="43" spans="1:5" ht="12.75" customHeight="1" x14ac:dyDescent="0.3">
      <c r="A43" s="8" t="s">
        <v>71</v>
      </c>
      <c r="B43" s="15">
        <v>1051</v>
      </c>
      <c r="C43" s="16" t="s">
        <v>34</v>
      </c>
      <c r="D43" s="9">
        <f t="shared" ca="1" si="2"/>
        <v>1</v>
      </c>
      <c r="E43" s="9">
        <f t="shared" ca="1" si="2"/>
        <v>-37190.19</v>
      </c>
    </row>
    <row r="44" spans="1:5" ht="12.75" customHeight="1" x14ac:dyDescent="0.3">
      <c r="A44" s="8" t="s">
        <v>72</v>
      </c>
      <c r="B44" s="15">
        <v>1052</v>
      </c>
      <c r="C44" s="16" t="s">
        <v>34</v>
      </c>
      <c r="D44" s="9">
        <f t="shared" ca="1" si="2"/>
        <v>1466.0301369863012</v>
      </c>
      <c r="E44" s="9">
        <f t="shared" ca="1" si="2"/>
        <v>14742080.14000033</v>
      </c>
    </row>
    <row r="45" spans="1:5" ht="12.75" customHeight="1" x14ac:dyDescent="0.3">
      <c r="A45" s="8" t="s">
        <v>73</v>
      </c>
      <c r="B45" s="15">
        <v>1053</v>
      </c>
      <c r="C45" s="16" t="s">
        <v>34</v>
      </c>
      <c r="D45" s="9">
        <f t="shared" ca="1" si="2"/>
        <v>308825</v>
      </c>
      <c r="E45" s="9">
        <f t="shared" ca="1" si="2"/>
        <v>3875523277.1300001</v>
      </c>
    </row>
    <row r="46" spans="1:5" ht="12.75" customHeight="1" x14ac:dyDescent="0.3">
      <c r="A46" s="8" t="s">
        <v>74</v>
      </c>
      <c r="B46" s="15">
        <v>1055</v>
      </c>
      <c r="C46" s="16" t="s">
        <v>34</v>
      </c>
      <c r="D46" s="9">
        <f t="shared" ca="1" si="2"/>
        <v>-4.170498084291185</v>
      </c>
      <c r="E46" s="9">
        <f t="shared" ca="1" si="2"/>
        <v>-1666936.5</v>
      </c>
    </row>
    <row r="47" spans="1:5" ht="12.75" customHeight="1" x14ac:dyDescent="0.3">
      <c r="A47" s="8" t="s">
        <v>75</v>
      </c>
      <c r="B47" s="15">
        <v>1056</v>
      </c>
      <c r="C47" s="16" t="s">
        <v>34</v>
      </c>
      <c r="D47" s="9">
        <f t="shared" ca="1" si="2"/>
        <v>1713.5931388397271</v>
      </c>
      <c r="E47" s="9">
        <f t="shared" ca="1" si="2"/>
        <v>7449424.0184648409</v>
      </c>
    </row>
    <row r="48" spans="1:5" ht="12.75" customHeight="1" x14ac:dyDescent="0.3">
      <c r="A48" s="8" t="s">
        <v>76</v>
      </c>
      <c r="B48" s="15">
        <v>1057</v>
      </c>
      <c r="C48" s="16" t="s">
        <v>34</v>
      </c>
      <c r="D48" s="9">
        <f t="shared" ca="1" si="2"/>
        <v>2227</v>
      </c>
      <c r="E48" s="9">
        <f t="shared" ca="1" si="2"/>
        <v>90951242.580000103</v>
      </c>
    </row>
    <row r="49" spans="1:5" ht="12.75" customHeight="1" x14ac:dyDescent="0.3">
      <c r="A49" s="8" t="s">
        <v>77</v>
      </c>
      <c r="B49" s="15">
        <v>1058</v>
      </c>
      <c r="C49" s="16" t="s">
        <v>34</v>
      </c>
      <c r="D49" s="9">
        <f t="shared" ca="1" si="2"/>
        <v>9810</v>
      </c>
      <c r="E49" s="9">
        <f t="shared" ca="1" si="2"/>
        <v>119386023.17</v>
      </c>
    </row>
    <row r="50" spans="1:5" ht="12.75" customHeight="1" x14ac:dyDescent="0.3">
      <c r="A50" s="8" t="s">
        <v>78</v>
      </c>
      <c r="B50" s="15">
        <v>1059</v>
      </c>
      <c r="C50" s="16" t="s">
        <v>34</v>
      </c>
      <c r="D50" s="9">
        <f t="shared" ca="1" si="2"/>
        <v>0</v>
      </c>
      <c r="E50" s="9">
        <f t="shared" ca="1" si="2"/>
        <v>0</v>
      </c>
    </row>
    <row r="51" spans="1:5" ht="12.75" customHeight="1" x14ac:dyDescent="0.3">
      <c r="A51" s="8" t="s">
        <v>79</v>
      </c>
      <c r="B51" s="15">
        <v>1060</v>
      </c>
      <c r="C51" s="16" t="s">
        <v>34</v>
      </c>
      <c r="D51" s="9">
        <f t="shared" ca="1" si="2"/>
        <v>0</v>
      </c>
      <c r="E51" s="9">
        <f t="shared" ca="1" si="2"/>
        <v>0</v>
      </c>
    </row>
    <row r="52" spans="1:5" ht="12.75" customHeight="1" x14ac:dyDescent="0.3">
      <c r="A52" s="8" t="s">
        <v>80</v>
      </c>
      <c r="B52" s="15">
        <v>1061</v>
      </c>
      <c r="C52" s="16" t="s">
        <v>34</v>
      </c>
      <c r="D52" s="9">
        <f t="shared" ca="1" si="2"/>
        <v>0</v>
      </c>
      <c r="E52" s="9">
        <f t="shared" ca="1" si="2"/>
        <v>0</v>
      </c>
    </row>
    <row r="53" spans="1:5" ht="12.75" customHeight="1" x14ac:dyDescent="0.3">
      <c r="A53" s="8" t="s">
        <v>81</v>
      </c>
      <c r="B53" s="15">
        <v>2001</v>
      </c>
      <c r="C53" s="16" t="s">
        <v>34</v>
      </c>
      <c r="D53" s="9">
        <f t="shared" ca="1" si="2"/>
        <v>0</v>
      </c>
      <c r="E53" s="9">
        <f t="shared" ca="1" si="2"/>
        <v>0</v>
      </c>
    </row>
    <row r="54" spans="1:5" ht="12.75" customHeight="1" x14ac:dyDescent="0.3">
      <c r="A54" s="8" t="s">
        <v>82</v>
      </c>
      <c r="B54" s="15">
        <v>2002</v>
      </c>
      <c r="C54" s="16" t="s">
        <v>83</v>
      </c>
      <c r="D54" s="9">
        <f t="shared" ca="1" si="2"/>
        <v>0</v>
      </c>
      <c r="E54" s="9">
        <f t="shared" ca="1" si="2"/>
        <v>0</v>
      </c>
    </row>
    <row r="55" spans="1:5" ht="12.75" customHeight="1" x14ac:dyDescent="0.3">
      <c r="A55" s="8" t="s">
        <v>84</v>
      </c>
      <c r="B55" s="15">
        <v>2005</v>
      </c>
      <c r="C55" s="16" t="s">
        <v>83</v>
      </c>
      <c r="D55" s="9">
        <f t="shared" ca="1" si="2"/>
        <v>0</v>
      </c>
      <c r="E55" s="9">
        <f t="shared" ca="1" si="2"/>
        <v>0</v>
      </c>
    </row>
    <row r="56" spans="1:5" ht="12.75" customHeight="1" x14ac:dyDescent="0.3">
      <c r="A56" s="8" t="s">
        <v>85</v>
      </c>
      <c r="B56" s="15">
        <v>2006</v>
      </c>
      <c r="C56" s="16" t="s">
        <v>86</v>
      </c>
      <c r="D56" s="9">
        <f t="shared" ca="1" si="2"/>
        <v>0</v>
      </c>
      <c r="E56" s="9">
        <f t="shared" ca="1" si="2"/>
        <v>0</v>
      </c>
    </row>
    <row r="57" spans="1:5" ht="12.75" customHeight="1" x14ac:dyDescent="0.3">
      <c r="A57" s="8" t="s">
        <v>87</v>
      </c>
      <c r="B57" s="15">
        <v>2007</v>
      </c>
      <c r="C57" s="16" t="s">
        <v>83</v>
      </c>
      <c r="D57" s="9">
        <f t="shared" ca="1" si="2"/>
        <v>0</v>
      </c>
      <c r="E57" s="9">
        <f t="shared" ca="1" si="2"/>
        <v>0</v>
      </c>
    </row>
    <row r="58" spans="1:5" ht="12.75" customHeight="1" x14ac:dyDescent="0.3">
      <c r="A58" s="8" t="s">
        <v>88</v>
      </c>
      <c r="B58" s="15">
        <v>2008</v>
      </c>
      <c r="C58" s="16" t="s">
        <v>83</v>
      </c>
      <c r="D58" s="9">
        <f t="shared" ca="1" si="2"/>
        <v>0</v>
      </c>
      <c r="E58" s="9">
        <f t="shared" ca="1" si="2"/>
        <v>0</v>
      </c>
    </row>
    <row r="59" spans="1:5" ht="12.75" customHeight="1" x14ac:dyDescent="0.3">
      <c r="A59" s="8" t="s">
        <v>89</v>
      </c>
      <c r="B59" s="15">
        <v>3001</v>
      </c>
      <c r="C59" s="16" t="s">
        <v>86</v>
      </c>
      <c r="D59" s="9">
        <f t="shared" ca="1" si="2"/>
        <v>0</v>
      </c>
      <c r="E59" s="9">
        <f t="shared" ca="1" si="2"/>
        <v>0</v>
      </c>
    </row>
    <row r="60" spans="1:5" ht="12.75" customHeight="1" x14ac:dyDescent="0.3">
      <c r="A60" s="8" t="s">
        <v>90</v>
      </c>
      <c r="B60" s="15">
        <v>3002</v>
      </c>
      <c r="C60" s="16" t="s">
        <v>86</v>
      </c>
      <c r="D60" s="9">
        <f t="shared" ref="D60:E72" ca="1" si="3">IF($B$2="Toplam",IFERROR(INDIRECT("'"&amp;D$6&amp;"'!"&amp;ADDRESS(MATCH($B60,INDIRECT("'"&amp;D$6&amp;"'!$B$1:$B$1095"),0),IF(MID($D$5,1,5)="71701",MATCH("15-Tarım Makinesi",INDIRECT("'"&amp;D$6&amp;"'!6:6"),0)+1,IF(MID($D$5,1,5)="71702",MATCH("15-Tarım Makinesi",INDIRECT("'"&amp;D$6&amp;"'!6:6"),0)+18,IF(MID($D$5,1,5)="71703",MATCH("15-Tarım Makinesi",INDIRECT("'"&amp;D$6&amp;"'!6:6"),0)+35,IF(MID($D$5,1,5)="71704",MATCH("15-Tarım Makinesi",INDIRECT("'"&amp;D$6&amp;"'!6:6"),0)+52,MATCH("15-Tarım Makinesi",INDIRECT("'"&amp;D$6&amp;"'!6:6"),0)+69)))))),0),IFERROR(INDIRECT("'"&amp;D$6&amp;"'!"&amp;ADDRESS(MATCH($B60,INDIRECT("'"&amp;D$6&amp;"'!$B$1:$B$1095"),0),IF(MID($D$5,1,5)="71701",MATCH($B$2,INDIRECT("'"&amp;D$6&amp;"'!6:6"),0),IF(MID($D$5,1,5)="71702",MATCH($B$2,INDIRECT("'"&amp;D$6&amp;"'!6:6"),0)+17,IF(MID($D$5,1,5)="71703",MATCH($B$2,INDIRECT("'"&amp;D$6&amp;"'!6:6"),0)+34,IF(MID($D$5,1,5)="71704",MATCH($B$2,INDIRECT("'"&amp;D$6&amp;"'!6:6"),0)+51,MATCH($B$2,INDIRECT("'"&amp;D$6&amp;"'!6:6"),0)+68)))))),0))</f>
        <v>0</v>
      </c>
      <c r="E60" s="9">
        <f t="shared" ca="1" si="3"/>
        <v>0</v>
      </c>
    </row>
    <row r="61" spans="1:5" ht="12.75" customHeight="1" x14ac:dyDescent="0.3">
      <c r="A61" s="8" t="s">
        <v>91</v>
      </c>
      <c r="B61" s="15">
        <v>3003</v>
      </c>
      <c r="C61" s="16" t="s">
        <v>86</v>
      </c>
      <c r="D61" s="9">
        <f t="shared" ca="1" si="3"/>
        <v>0</v>
      </c>
      <c r="E61" s="9">
        <f t="shared" ca="1" si="3"/>
        <v>0</v>
      </c>
    </row>
    <row r="62" spans="1:5" ht="12.75" customHeight="1" x14ac:dyDescent="0.3">
      <c r="A62" s="8" t="s">
        <v>92</v>
      </c>
      <c r="B62" s="15">
        <v>3004</v>
      </c>
      <c r="C62" s="16" t="s">
        <v>86</v>
      </c>
      <c r="D62" s="9">
        <f t="shared" ca="1" si="3"/>
        <v>0</v>
      </c>
      <c r="E62" s="9">
        <f t="shared" ca="1" si="3"/>
        <v>0</v>
      </c>
    </row>
    <row r="63" spans="1:5" ht="12.75" customHeight="1" x14ac:dyDescent="0.3">
      <c r="A63" s="8" t="s">
        <v>93</v>
      </c>
      <c r="B63" s="15">
        <v>3005</v>
      </c>
      <c r="C63" s="16" t="s">
        <v>86</v>
      </c>
      <c r="D63" s="9">
        <f t="shared" ca="1" si="3"/>
        <v>0</v>
      </c>
      <c r="E63" s="9">
        <f t="shared" ca="1" si="3"/>
        <v>0</v>
      </c>
    </row>
    <row r="64" spans="1:5" ht="12.75" customHeight="1" x14ac:dyDescent="0.3">
      <c r="A64" s="8" t="s">
        <v>94</v>
      </c>
      <c r="B64" s="15">
        <v>3006</v>
      </c>
      <c r="C64" s="16" t="s">
        <v>86</v>
      </c>
      <c r="D64" s="9">
        <f t="shared" ca="1" si="3"/>
        <v>0</v>
      </c>
      <c r="E64" s="9">
        <f t="shared" ca="1" si="3"/>
        <v>0</v>
      </c>
    </row>
    <row r="65" spans="1:5" ht="12.75" customHeight="1" x14ac:dyDescent="0.3">
      <c r="A65" s="8" t="s">
        <v>95</v>
      </c>
      <c r="B65" s="15">
        <v>3007</v>
      </c>
      <c r="C65" s="16" t="s">
        <v>86</v>
      </c>
      <c r="D65" s="9">
        <f t="shared" ca="1" si="3"/>
        <v>0</v>
      </c>
      <c r="E65" s="9">
        <f t="shared" ca="1" si="3"/>
        <v>0</v>
      </c>
    </row>
    <row r="66" spans="1:5" ht="12.75" customHeight="1" x14ac:dyDescent="0.3">
      <c r="A66" s="8" t="s">
        <v>96</v>
      </c>
      <c r="B66" s="15">
        <v>3008</v>
      </c>
      <c r="C66" s="16" t="s">
        <v>86</v>
      </c>
      <c r="D66" s="9">
        <f t="shared" ca="1" si="3"/>
        <v>0</v>
      </c>
      <c r="E66" s="9">
        <f t="shared" ca="1" si="3"/>
        <v>0</v>
      </c>
    </row>
    <row r="67" spans="1:5" ht="12.75" customHeight="1" x14ac:dyDescent="0.3">
      <c r="A67" s="8" t="s">
        <v>97</v>
      </c>
      <c r="B67" s="15">
        <v>3009</v>
      </c>
      <c r="C67" s="16" t="s">
        <v>86</v>
      </c>
      <c r="D67" s="9">
        <f t="shared" ca="1" si="3"/>
        <v>0</v>
      </c>
      <c r="E67" s="9">
        <f t="shared" ca="1" si="3"/>
        <v>0</v>
      </c>
    </row>
    <row r="68" spans="1:5" ht="12.75" customHeight="1" x14ac:dyDescent="0.3">
      <c r="A68" s="8" t="s">
        <v>98</v>
      </c>
      <c r="B68" s="15">
        <v>3011</v>
      </c>
      <c r="C68" s="16" t="s">
        <v>86</v>
      </c>
      <c r="D68" s="9">
        <f t="shared" ca="1" si="3"/>
        <v>0</v>
      </c>
      <c r="E68" s="9">
        <f t="shared" ca="1" si="3"/>
        <v>0</v>
      </c>
    </row>
    <row r="69" spans="1:5" ht="12.75" customHeight="1" x14ac:dyDescent="0.3">
      <c r="A69" s="8" t="s">
        <v>99</v>
      </c>
      <c r="B69" s="15">
        <v>3012</v>
      </c>
      <c r="C69" s="16" t="s">
        <v>86</v>
      </c>
      <c r="D69" s="9">
        <f t="shared" ca="1" si="3"/>
        <v>0</v>
      </c>
      <c r="E69" s="9">
        <f t="shared" ca="1" si="3"/>
        <v>0</v>
      </c>
    </row>
    <row r="70" spans="1:5" ht="12.75" customHeight="1" x14ac:dyDescent="0.3">
      <c r="A70" s="8" t="s">
        <v>100</v>
      </c>
      <c r="B70" s="15">
        <v>3016</v>
      </c>
      <c r="C70" s="16" t="s">
        <v>86</v>
      </c>
      <c r="D70" s="9">
        <f t="shared" ca="1" si="3"/>
        <v>0</v>
      </c>
      <c r="E70" s="9">
        <f t="shared" ca="1" si="3"/>
        <v>0</v>
      </c>
    </row>
    <row r="71" spans="1:5" ht="12.75" customHeight="1" x14ac:dyDescent="0.3">
      <c r="A71" s="8" t="s">
        <v>101</v>
      </c>
      <c r="B71" s="15">
        <v>3017</v>
      </c>
      <c r="C71" s="16" t="s">
        <v>86</v>
      </c>
      <c r="D71" s="9">
        <f t="shared" ca="1" si="3"/>
        <v>0</v>
      </c>
      <c r="E71" s="9">
        <f t="shared" ca="1" si="3"/>
        <v>0</v>
      </c>
    </row>
    <row r="72" spans="1:5" ht="12.75" customHeight="1" x14ac:dyDescent="0.3">
      <c r="A72" s="8" t="s">
        <v>102</v>
      </c>
      <c r="B72" s="15">
        <v>3018</v>
      </c>
      <c r="C72" s="16" t="s">
        <v>86</v>
      </c>
      <c r="D72" s="9">
        <f t="shared" ca="1" si="3"/>
        <v>0</v>
      </c>
      <c r="E72" s="9">
        <f t="shared" ca="1" si="3"/>
        <v>0</v>
      </c>
    </row>
    <row r="73" spans="1:5" ht="12.75" customHeight="1" x14ac:dyDescent="0.3">
      <c r="A73" s="10" t="s">
        <v>103</v>
      </c>
      <c r="B73" s="17">
        <v>9000</v>
      </c>
      <c r="C73" s="16" t="s">
        <v>104</v>
      </c>
      <c r="D73" s="11">
        <f ca="1">SUMIF($C$7:$C$72,"HD",D$7:D$72)</f>
        <v>4941382.5318394899</v>
      </c>
      <c r="E73" s="11">
        <f ca="1">SUMIF($C$7:$C$72,"HD",E$7:E$72)</f>
        <v>78363638896.669296</v>
      </c>
    </row>
    <row r="74" spans="1:5" ht="12.75" customHeight="1" x14ac:dyDescent="0.3">
      <c r="A74" s="10" t="s">
        <v>105</v>
      </c>
      <c r="B74" s="17">
        <v>9001</v>
      </c>
      <c r="C74" s="16" t="s">
        <v>106</v>
      </c>
      <c r="D74" s="11">
        <f ca="1">SUMIF($C$7:$C$72,"H",D$7:D$72)+SUMIF($C$7:$C$72,"E",D$7:D$72)</f>
        <v>0</v>
      </c>
      <c r="E74" s="11">
        <f ca="1">SUMIF($C$7:$C$72,"H",E$7:E$72)+SUMIF($C$7:$C$72,"E",E$7:E$72)</f>
        <v>0</v>
      </c>
    </row>
    <row r="75" spans="1:5" ht="12.75" customHeight="1" x14ac:dyDescent="0.3">
      <c r="A75" s="10" t="s">
        <v>107</v>
      </c>
      <c r="B75" s="17">
        <v>9003</v>
      </c>
      <c r="C75" s="16" t="s">
        <v>108</v>
      </c>
      <c r="D75" s="11">
        <f ca="1">D73+D74</f>
        <v>4941382.5318394899</v>
      </c>
      <c r="E75" s="11">
        <f ca="1">E73+E74</f>
        <v>78363638896.669296</v>
      </c>
    </row>
    <row r="76" spans="1:5" ht="12.75" customHeight="1" x14ac:dyDescent="0.25"/>
    <row r="77" spans="1:5" ht="12.75" customHeight="1" x14ac:dyDescent="0.25"/>
  </sheetData>
  <mergeCells count="2">
    <mergeCell ref="E2:F2"/>
    <mergeCell ref="D5:E5"/>
  </mergeCells>
  <dataValidations count="2">
    <dataValidation type="list" allowBlank="1" showInputMessage="1" showErrorMessage="1" sqref="B2" xr:uid="{AB6E994A-9608-4F4A-87B0-27A7B6A0F508}">
      <formula1>Araç_Tipi</formula1>
    </dataValidation>
    <dataValidation type="list" allowBlank="1" showInputMessage="1" showErrorMessage="1" sqref="D5:E5" xr:uid="{076BA8E0-C111-453B-8AD8-2E53A471A5F4}">
      <formula1>Ürün_Tipi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E5D66-19F2-4B83-B21B-A2B2129EC107}">
  <dimension ref="A1:CI75"/>
  <sheetViews>
    <sheetView showGridLines="0" zoomScale="80" zoomScaleNormal="80" workbookViewId="0">
      <pane xSplit="3" ySplit="6" topLeftCell="D7" activePane="bottomRight" state="frozen"/>
      <selection activeCell="C30" sqref="C30"/>
      <selection pane="topRight" activeCell="C30" sqref="C30"/>
      <selection pane="bottomLeft" activeCell="C30" sqref="C30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9" width="15.6640625" style="2" customWidth="1"/>
    <col min="20" max="20" width="3.33203125" style="2" customWidth="1"/>
    <col min="21" max="36" width="15.6640625" style="2" customWidth="1"/>
    <col min="37" max="37" width="3.33203125" style="2" customWidth="1"/>
    <col min="38" max="53" width="15.6640625" style="2" customWidth="1"/>
    <col min="54" max="54" width="3.33203125" style="2" customWidth="1"/>
    <col min="55" max="70" width="15.6640625" style="2" customWidth="1"/>
    <col min="71" max="71" width="3.33203125" style="2" customWidth="1"/>
    <col min="72" max="87" width="15.6640625" style="2" customWidth="1"/>
    <col min="88" max="16384" width="9.109375" style="2"/>
  </cols>
  <sheetData>
    <row r="1" spans="1:87" ht="15" customHeight="1" x14ac:dyDescent="0.3">
      <c r="A1" s="1" t="s">
        <v>109</v>
      </c>
      <c r="B1" s="12"/>
      <c r="C1" s="12"/>
    </row>
    <row r="2" spans="1:87" ht="15" customHeight="1" x14ac:dyDescent="0.3">
      <c r="A2" s="1" t="s">
        <v>1</v>
      </c>
      <c r="B2" s="12"/>
      <c r="C2" s="12"/>
    </row>
    <row r="3" spans="1:87" ht="15" customHeight="1" x14ac:dyDescent="0.3">
      <c r="A3" s="4" t="s">
        <v>130</v>
      </c>
      <c r="B3" s="12"/>
      <c r="C3" s="12"/>
    </row>
    <row r="4" spans="1:87" ht="22.5" customHeight="1" x14ac:dyDescent="0.25"/>
    <row r="5" spans="1:87" ht="22.5" customHeight="1" x14ac:dyDescent="0.25">
      <c r="D5" s="20" t="s">
        <v>110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1"/>
      <c r="U5" s="20" t="s">
        <v>111</v>
      </c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1"/>
      <c r="AL5" s="20" t="s">
        <v>112</v>
      </c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1"/>
      <c r="BC5" s="20" t="s">
        <v>113</v>
      </c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1"/>
      <c r="BT5" s="20" t="s">
        <v>114</v>
      </c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1"/>
    </row>
    <row r="6" spans="1:87" ht="79.5" customHeight="1" x14ac:dyDescent="0.25">
      <c r="A6" s="14" t="s">
        <v>30</v>
      </c>
      <c r="B6" s="14" t="s">
        <v>31</v>
      </c>
      <c r="C6" s="14" t="s">
        <v>32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21</v>
      </c>
      <c r="O6" s="7" t="s">
        <v>22</v>
      </c>
      <c r="P6" s="7" t="s">
        <v>23</v>
      </c>
      <c r="Q6" s="7" t="s">
        <v>24</v>
      </c>
      <c r="R6" s="7" t="s">
        <v>25</v>
      </c>
      <c r="S6" s="18" t="s">
        <v>115</v>
      </c>
      <c r="U6" s="7" t="s">
        <v>11</v>
      </c>
      <c r="V6" s="7" t="s">
        <v>12</v>
      </c>
      <c r="W6" s="7" t="s">
        <v>13</v>
      </c>
      <c r="X6" s="7" t="s">
        <v>14</v>
      </c>
      <c r="Y6" s="7" t="s">
        <v>15</v>
      </c>
      <c r="Z6" s="7" t="s">
        <v>16</v>
      </c>
      <c r="AA6" s="7" t="s">
        <v>17</v>
      </c>
      <c r="AB6" s="7" t="s">
        <v>18</v>
      </c>
      <c r="AC6" s="7" t="s">
        <v>19</v>
      </c>
      <c r="AD6" s="7" t="s">
        <v>20</v>
      </c>
      <c r="AE6" s="7" t="s">
        <v>21</v>
      </c>
      <c r="AF6" s="7" t="s">
        <v>22</v>
      </c>
      <c r="AG6" s="7" t="s">
        <v>23</v>
      </c>
      <c r="AH6" s="7" t="s">
        <v>24</v>
      </c>
      <c r="AI6" s="7" t="s">
        <v>25</v>
      </c>
      <c r="AJ6" s="18" t="s">
        <v>116</v>
      </c>
      <c r="AL6" s="7" t="s">
        <v>11</v>
      </c>
      <c r="AM6" s="7" t="s">
        <v>12</v>
      </c>
      <c r="AN6" s="7" t="s">
        <v>13</v>
      </c>
      <c r="AO6" s="7" t="s">
        <v>14</v>
      </c>
      <c r="AP6" s="7" t="s">
        <v>15</v>
      </c>
      <c r="AQ6" s="7" t="s">
        <v>16</v>
      </c>
      <c r="AR6" s="7" t="s">
        <v>17</v>
      </c>
      <c r="AS6" s="7" t="s">
        <v>18</v>
      </c>
      <c r="AT6" s="7" t="s">
        <v>19</v>
      </c>
      <c r="AU6" s="7" t="s">
        <v>20</v>
      </c>
      <c r="AV6" s="7" t="s">
        <v>21</v>
      </c>
      <c r="AW6" s="7" t="s">
        <v>22</v>
      </c>
      <c r="AX6" s="7" t="s">
        <v>23</v>
      </c>
      <c r="AY6" s="7" t="s">
        <v>24</v>
      </c>
      <c r="AZ6" s="7" t="s">
        <v>25</v>
      </c>
      <c r="BA6" s="18" t="s">
        <v>117</v>
      </c>
      <c r="BC6" s="7" t="s">
        <v>11</v>
      </c>
      <c r="BD6" s="7" t="s">
        <v>12</v>
      </c>
      <c r="BE6" s="7" t="s">
        <v>13</v>
      </c>
      <c r="BF6" s="7" t="s">
        <v>14</v>
      </c>
      <c r="BG6" s="7" t="s">
        <v>15</v>
      </c>
      <c r="BH6" s="7" t="s">
        <v>16</v>
      </c>
      <c r="BI6" s="7" t="s">
        <v>17</v>
      </c>
      <c r="BJ6" s="7" t="s">
        <v>18</v>
      </c>
      <c r="BK6" s="7" t="s">
        <v>19</v>
      </c>
      <c r="BL6" s="7" t="s">
        <v>20</v>
      </c>
      <c r="BM6" s="7" t="s">
        <v>21</v>
      </c>
      <c r="BN6" s="7" t="s">
        <v>22</v>
      </c>
      <c r="BO6" s="7" t="s">
        <v>23</v>
      </c>
      <c r="BP6" s="7" t="s">
        <v>24</v>
      </c>
      <c r="BQ6" s="7" t="s">
        <v>25</v>
      </c>
      <c r="BR6" s="18" t="s">
        <v>118</v>
      </c>
      <c r="BT6" s="7" t="s">
        <v>11</v>
      </c>
      <c r="BU6" s="7" t="s">
        <v>12</v>
      </c>
      <c r="BV6" s="7" t="s">
        <v>13</v>
      </c>
      <c r="BW6" s="7" t="s">
        <v>14</v>
      </c>
      <c r="BX6" s="7" t="s">
        <v>15</v>
      </c>
      <c r="BY6" s="7" t="s">
        <v>16</v>
      </c>
      <c r="BZ6" s="7" t="s">
        <v>17</v>
      </c>
      <c r="CA6" s="7" t="s">
        <v>18</v>
      </c>
      <c r="CB6" s="7" t="s">
        <v>19</v>
      </c>
      <c r="CC6" s="7" t="s">
        <v>20</v>
      </c>
      <c r="CD6" s="7" t="s">
        <v>21</v>
      </c>
      <c r="CE6" s="7" t="s">
        <v>22</v>
      </c>
      <c r="CF6" s="7" t="s">
        <v>23</v>
      </c>
      <c r="CG6" s="7" t="s">
        <v>24</v>
      </c>
      <c r="CH6" s="7" t="s">
        <v>25</v>
      </c>
      <c r="CI6" s="18" t="s">
        <v>119</v>
      </c>
    </row>
    <row r="7" spans="1:87" ht="12.75" customHeight="1" x14ac:dyDescent="0.3">
      <c r="A7" s="8" t="s">
        <v>33</v>
      </c>
      <c r="B7" s="15">
        <v>1001</v>
      </c>
      <c r="C7" s="16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1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1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1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19">
        <v>0</v>
      </c>
    </row>
    <row r="8" spans="1:87" ht="12.75" customHeight="1" x14ac:dyDescent="0.3">
      <c r="A8" s="8" t="s">
        <v>35</v>
      </c>
      <c r="B8" s="15">
        <v>1003</v>
      </c>
      <c r="C8" s="16" t="s">
        <v>34</v>
      </c>
      <c r="D8" s="9">
        <v>5</v>
      </c>
      <c r="E8" s="9">
        <v>0</v>
      </c>
      <c r="F8" s="9">
        <v>0</v>
      </c>
      <c r="G8" s="9">
        <v>0</v>
      </c>
      <c r="H8" s="9">
        <v>0</v>
      </c>
      <c r="I8" s="9">
        <v>5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9">
        <v>10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19">
        <v>0</v>
      </c>
      <c r="AL8" s="9">
        <v>153250</v>
      </c>
      <c r="AM8" s="9">
        <v>0</v>
      </c>
      <c r="AN8" s="9">
        <v>3662</v>
      </c>
      <c r="AO8" s="9">
        <v>1267</v>
      </c>
      <c r="AP8" s="9">
        <v>82</v>
      </c>
      <c r="AQ8" s="9">
        <v>28978</v>
      </c>
      <c r="AR8" s="9">
        <v>3403</v>
      </c>
      <c r="AS8" s="9">
        <v>324</v>
      </c>
      <c r="AT8" s="9">
        <v>1371</v>
      </c>
      <c r="AU8" s="9">
        <v>3793</v>
      </c>
      <c r="AV8" s="9">
        <v>1009</v>
      </c>
      <c r="AW8" s="9">
        <v>0</v>
      </c>
      <c r="AX8" s="9">
        <v>5016</v>
      </c>
      <c r="AY8" s="9">
        <v>0</v>
      </c>
      <c r="AZ8" s="9">
        <v>0</v>
      </c>
      <c r="BA8" s="19">
        <v>202155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19">
        <v>0</v>
      </c>
      <c r="BT8" s="9">
        <v>153255</v>
      </c>
      <c r="BU8" s="9">
        <v>0</v>
      </c>
      <c r="BV8" s="9">
        <v>3662</v>
      </c>
      <c r="BW8" s="9">
        <v>1267</v>
      </c>
      <c r="BX8" s="9">
        <v>82</v>
      </c>
      <c r="BY8" s="9">
        <v>28983</v>
      </c>
      <c r="BZ8" s="9">
        <v>3403</v>
      </c>
      <c r="CA8" s="9">
        <v>324</v>
      </c>
      <c r="CB8" s="9">
        <v>1371</v>
      </c>
      <c r="CC8" s="9">
        <v>3793</v>
      </c>
      <c r="CD8" s="9">
        <v>1009</v>
      </c>
      <c r="CE8" s="9">
        <v>0</v>
      </c>
      <c r="CF8" s="9">
        <v>5016</v>
      </c>
      <c r="CG8" s="9">
        <v>0</v>
      </c>
      <c r="CH8" s="9">
        <v>0</v>
      </c>
      <c r="CI8" s="19">
        <v>202165</v>
      </c>
    </row>
    <row r="9" spans="1:87" ht="12.75" customHeight="1" x14ac:dyDescent="0.3">
      <c r="A9" s="8" t="s">
        <v>36</v>
      </c>
      <c r="B9" s="15">
        <v>1004</v>
      </c>
      <c r="C9" s="16" t="s">
        <v>34</v>
      </c>
      <c r="D9" s="9">
        <v>1128</v>
      </c>
      <c r="E9" s="9">
        <v>0</v>
      </c>
      <c r="F9" s="9">
        <v>62</v>
      </c>
      <c r="G9" s="9">
        <v>32</v>
      </c>
      <c r="H9" s="9">
        <v>7</v>
      </c>
      <c r="I9" s="9">
        <v>231</v>
      </c>
      <c r="J9" s="9">
        <v>104</v>
      </c>
      <c r="K9" s="9">
        <v>0</v>
      </c>
      <c r="L9" s="9">
        <v>39</v>
      </c>
      <c r="M9" s="9">
        <v>0</v>
      </c>
      <c r="N9" s="9">
        <v>0</v>
      </c>
      <c r="O9" s="9">
        <v>3</v>
      </c>
      <c r="P9" s="9">
        <v>37</v>
      </c>
      <c r="Q9" s="9">
        <v>-3</v>
      </c>
      <c r="R9" s="9">
        <v>0</v>
      </c>
      <c r="S9" s="19">
        <v>1640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19">
        <v>0</v>
      </c>
      <c r="AL9" s="9">
        <v>257817</v>
      </c>
      <c r="AM9" s="9">
        <v>211</v>
      </c>
      <c r="AN9" s="9">
        <v>5479</v>
      </c>
      <c r="AO9" s="9">
        <v>2493</v>
      </c>
      <c r="AP9" s="9">
        <v>137</v>
      </c>
      <c r="AQ9" s="9">
        <v>57719</v>
      </c>
      <c r="AR9" s="9">
        <v>9542</v>
      </c>
      <c r="AS9" s="9">
        <v>5</v>
      </c>
      <c r="AT9" s="9">
        <v>1933</v>
      </c>
      <c r="AU9" s="9">
        <v>1961</v>
      </c>
      <c r="AV9" s="9">
        <v>3864</v>
      </c>
      <c r="AW9" s="9">
        <v>347</v>
      </c>
      <c r="AX9" s="9">
        <v>4286</v>
      </c>
      <c r="AY9" s="9">
        <v>107</v>
      </c>
      <c r="AZ9" s="9">
        <v>3</v>
      </c>
      <c r="BA9" s="19">
        <v>345904</v>
      </c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19">
        <v>0</v>
      </c>
      <c r="BT9" s="9">
        <v>258945</v>
      </c>
      <c r="BU9" s="9">
        <v>211</v>
      </c>
      <c r="BV9" s="9">
        <v>5541</v>
      </c>
      <c r="BW9" s="9">
        <v>2525</v>
      </c>
      <c r="BX9" s="9">
        <v>144</v>
      </c>
      <c r="BY9" s="9">
        <v>57950</v>
      </c>
      <c r="BZ9" s="9">
        <v>9646</v>
      </c>
      <c r="CA9" s="9">
        <v>5</v>
      </c>
      <c r="CB9" s="9">
        <v>1972</v>
      </c>
      <c r="CC9" s="9">
        <v>1961</v>
      </c>
      <c r="CD9" s="9">
        <v>3864</v>
      </c>
      <c r="CE9" s="9">
        <v>350</v>
      </c>
      <c r="CF9" s="9">
        <v>4323</v>
      </c>
      <c r="CG9" s="9">
        <v>104</v>
      </c>
      <c r="CH9" s="9">
        <v>3</v>
      </c>
      <c r="CI9" s="19">
        <v>347544</v>
      </c>
    </row>
    <row r="10" spans="1:87" ht="12.75" customHeight="1" x14ac:dyDescent="0.3">
      <c r="A10" s="8" t="s">
        <v>37</v>
      </c>
      <c r="B10" s="15">
        <v>1005</v>
      </c>
      <c r="C10" s="16" t="s">
        <v>34</v>
      </c>
      <c r="D10" s="9">
        <v>11735.0551879</v>
      </c>
      <c r="E10" s="9">
        <v>0</v>
      </c>
      <c r="F10" s="9">
        <v>646.00384659999997</v>
      </c>
      <c r="G10" s="9">
        <v>4</v>
      </c>
      <c r="H10" s="9">
        <v>9.0411000000000005E-2</v>
      </c>
      <c r="I10" s="9">
        <v>4578.8568867000004</v>
      </c>
      <c r="J10" s="9">
        <v>1091.0821989000001</v>
      </c>
      <c r="K10" s="9">
        <v>0</v>
      </c>
      <c r="L10" s="9">
        <v>2103.2739772999998</v>
      </c>
      <c r="M10" s="9">
        <v>1112.3287671999999</v>
      </c>
      <c r="N10" s="9">
        <v>-1.1041094</v>
      </c>
      <c r="O10" s="9">
        <v>-0.419178</v>
      </c>
      <c r="P10" s="9">
        <v>1381.3726208999999</v>
      </c>
      <c r="Q10" s="9">
        <v>127.0602751</v>
      </c>
      <c r="R10" s="9">
        <v>0</v>
      </c>
      <c r="S10" s="19">
        <v>22777.600884200001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19">
        <v>0</v>
      </c>
      <c r="AL10" s="9">
        <v>306496.13848059997</v>
      </c>
      <c r="AM10" s="9">
        <v>160.268494</v>
      </c>
      <c r="AN10" s="9">
        <v>6267.0806332000002</v>
      </c>
      <c r="AO10" s="9">
        <v>5806.3639334</v>
      </c>
      <c r="AP10" s="9">
        <v>1989.7619268000001</v>
      </c>
      <c r="AQ10" s="9">
        <v>65881.871645299994</v>
      </c>
      <c r="AR10" s="9">
        <v>17282.459282200001</v>
      </c>
      <c r="AS10" s="9">
        <v>1668.8996878</v>
      </c>
      <c r="AT10" s="9">
        <v>15029.0330607</v>
      </c>
      <c r="AU10" s="9">
        <v>22910.163741600001</v>
      </c>
      <c r="AV10" s="9">
        <v>5541.4965690999998</v>
      </c>
      <c r="AW10" s="9">
        <v>1298.3136869</v>
      </c>
      <c r="AX10" s="9">
        <v>22203.851990200001</v>
      </c>
      <c r="AY10" s="9">
        <v>4078.5824870000001</v>
      </c>
      <c r="AZ10" s="9">
        <v>157.2574789</v>
      </c>
      <c r="BA10" s="19">
        <v>476771.54309770005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19">
        <v>0</v>
      </c>
      <c r="BT10" s="9">
        <v>318231.1936685</v>
      </c>
      <c r="BU10" s="9">
        <v>160.268494</v>
      </c>
      <c r="BV10" s="9">
        <v>6913.0844797999998</v>
      </c>
      <c r="BW10" s="9">
        <v>5810.3639334</v>
      </c>
      <c r="BX10" s="9">
        <v>1989.8523378</v>
      </c>
      <c r="BY10" s="9">
        <v>70460.728531999994</v>
      </c>
      <c r="BZ10" s="9">
        <v>18373.541481100001</v>
      </c>
      <c r="CA10" s="9">
        <v>1668.8996878</v>
      </c>
      <c r="CB10" s="9">
        <v>17132.307037999999</v>
      </c>
      <c r="CC10" s="9">
        <v>24022.492508800002</v>
      </c>
      <c r="CD10" s="9">
        <v>5540.3924596999996</v>
      </c>
      <c r="CE10" s="9">
        <v>1297.8945088999999</v>
      </c>
      <c r="CF10" s="9">
        <v>23585.224611100002</v>
      </c>
      <c r="CG10" s="9">
        <v>4205.6427621000003</v>
      </c>
      <c r="CH10" s="9">
        <v>157.2574789</v>
      </c>
      <c r="CI10" s="19">
        <v>499549.14398190001</v>
      </c>
    </row>
    <row r="11" spans="1:87" ht="12.75" customHeight="1" x14ac:dyDescent="0.3">
      <c r="A11" s="8" t="s">
        <v>38</v>
      </c>
      <c r="B11" s="15">
        <v>1006</v>
      </c>
      <c r="C11" s="16" t="s">
        <v>34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19">
        <v>0</v>
      </c>
      <c r="AL11" s="9">
        <v>122663.36</v>
      </c>
      <c r="AM11" s="9">
        <v>2</v>
      </c>
      <c r="AN11" s="9">
        <v>106.98</v>
      </c>
      <c r="AO11" s="9">
        <v>40.07</v>
      </c>
      <c r="AP11" s="9">
        <v>7</v>
      </c>
      <c r="AQ11" s="9">
        <v>12792.22</v>
      </c>
      <c r="AR11" s="9">
        <v>320.33999999999997</v>
      </c>
      <c r="AS11" s="9">
        <v>-0.1</v>
      </c>
      <c r="AT11" s="9">
        <v>33.03</v>
      </c>
      <c r="AU11" s="9">
        <v>391.08</v>
      </c>
      <c r="AV11" s="9">
        <v>10</v>
      </c>
      <c r="AW11" s="9">
        <v>0</v>
      </c>
      <c r="AX11" s="9">
        <v>11</v>
      </c>
      <c r="AY11" s="9">
        <v>1556.61</v>
      </c>
      <c r="AZ11" s="9">
        <v>0</v>
      </c>
      <c r="BA11" s="19">
        <v>137933.58999999997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19">
        <v>0</v>
      </c>
      <c r="BT11" s="9">
        <v>122663.36</v>
      </c>
      <c r="BU11" s="9">
        <v>2</v>
      </c>
      <c r="BV11" s="9">
        <v>106.98</v>
      </c>
      <c r="BW11" s="9">
        <v>40.07</v>
      </c>
      <c r="BX11" s="9">
        <v>7</v>
      </c>
      <c r="BY11" s="9">
        <v>12792.22</v>
      </c>
      <c r="BZ11" s="9">
        <v>320.33999999999997</v>
      </c>
      <c r="CA11" s="9">
        <v>-0.1</v>
      </c>
      <c r="CB11" s="9">
        <v>33.03</v>
      </c>
      <c r="CC11" s="9">
        <v>391.08</v>
      </c>
      <c r="CD11" s="9">
        <v>10</v>
      </c>
      <c r="CE11" s="9">
        <v>0</v>
      </c>
      <c r="CF11" s="9">
        <v>11</v>
      </c>
      <c r="CG11" s="9">
        <v>1556.61</v>
      </c>
      <c r="CH11" s="9">
        <v>0</v>
      </c>
      <c r="CI11" s="19">
        <v>137933.58999999997</v>
      </c>
    </row>
    <row r="12" spans="1:87" ht="12.75" customHeight="1" x14ac:dyDescent="0.3">
      <c r="A12" s="8" t="s">
        <v>39</v>
      </c>
      <c r="B12" s="15">
        <v>1007</v>
      </c>
      <c r="C12" s="16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1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1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1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19">
        <v>0</v>
      </c>
    </row>
    <row r="13" spans="1:87" ht="12.75" customHeight="1" x14ac:dyDescent="0.3">
      <c r="A13" s="8" t="s">
        <v>40</v>
      </c>
      <c r="B13" s="15">
        <v>1008</v>
      </c>
      <c r="C13" s="16" t="s">
        <v>34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9">
        <v>0</v>
      </c>
      <c r="U13" s="9">
        <v>177.47281659056301</v>
      </c>
      <c r="V13" s="9">
        <v>0</v>
      </c>
      <c r="W13" s="9">
        <v>2.2849315068493201</v>
      </c>
      <c r="X13" s="9">
        <v>0</v>
      </c>
      <c r="Y13" s="9">
        <v>0</v>
      </c>
      <c r="Z13" s="9">
        <v>31.5287671232877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19">
        <v>211.28651522070004</v>
      </c>
      <c r="AL13" s="9">
        <v>182455.60708272501</v>
      </c>
      <c r="AM13" s="9">
        <v>432.05301407914732</v>
      </c>
      <c r="AN13" s="9">
        <v>5267.8036379917403</v>
      </c>
      <c r="AO13" s="9">
        <v>1588.1514981039695</v>
      </c>
      <c r="AP13" s="9">
        <v>5156.1284175308774</v>
      </c>
      <c r="AQ13" s="9">
        <v>49899.837874080222</v>
      </c>
      <c r="AR13" s="9">
        <v>2476.83859973792</v>
      </c>
      <c r="AS13" s="9">
        <v>362.88700706852364</v>
      </c>
      <c r="AT13" s="9">
        <v>2418.9121486467243</v>
      </c>
      <c r="AU13" s="9">
        <v>6534.940594398</v>
      </c>
      <c r="AV13" s="9">
        <v>22505.038905583002</v>
      </c>
      <c r="AW13" s="9">
        <v>71.743281424403875</v>
      </c>
      <c r="AX13" s="9">
        <v>7374.4598526323498</v>
      </c>
      <c r="AY13" s="9">
        <v>114.10958904109583</v>
      </c>
      <c r="AZ13" s="9">
        <v>113.194520547945</v>
      </c>
      <c r="BA13" s="19">
        <v>286771.70602359093</v>
      </c>
      <c r="BC13" s="9">
        <v>92.9561643835616</v>
      </c>
      <c r="BD13" s="9">
        <v>0</v>
      </c>
      <c r="BE13" s="9">
        <v>0</v>
      </c>
      <c r="BF13" s="9">
        <v>0</v>
      </c>
      <c r="BG13" s="9">
        <v>0</v>
      </c>
      <c r="BH13" s="9">
        <v>11.556164383561599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19">
        <v>104.51232876712319</v>
      </c>
      <c r="BT13" s="9">
        <v>182726.03606369914</v>
      </c>
      <c r="BU13" s="9">
        <v>432.05301407914732</v>
      </c>
      <c r="BV13" s="9">
        <v>5270.08856949859</v>
      </c>
      <c r="BW13" s="9">
        <v>1588.1514981039695</v>
      </c>
      <c r="BX13" s="9">
        <v>5156.1284175308774</v>
      </c>
      <c r="BY13" s="9">
        <v>49942.92280558707</v>
      </c>
      <c r="BZ13" s="9">
        <v>2476.83859973792</v>
      </c>
      <c r="CA13" s="9">
        <v>362.88700706852364</v>
      </c>
      <c r="CB13" s="9">
        <v>2418.9121486467243</v>
      </c>
      <c r="CC13" s="9">
        <v>6534.940594398</v>
      </c>
      <c r="CD13" s="9">
        <v>22505.038905583002</v>
      </c>
      <c r="CE13" s="9">
        <v>71.743281424403875</v>
      </c>
      <c r="CF13" s="9">
        <v>7374.4598526323498</v>
      </c>
      <c r="CG13" s="9">
        <v>114.10958904109583</v>
      </c>
      <c r="CH13" s="9">
        <v>113.194520547945</v>
      </c>
      <c r="CI13" s="19">
        <v>287087.50486757874</v>
      </c>
    </row>
    <row r="14" spans="1:87" ht="12.75" customHeight="1" x14ac:dyDescent="0.3">
      <c r="A14" s="8" t="s">
        <v>41</v>
      </c>
      <c r="B14" s="15">
        <v>1009</v>
      </c>
      <c r="C14" s="16" t="s">
        <v>34</v>
      </c>
      <c r="D14" s="9">
        <v>259.62191780821922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19">
        <v>259.62191780821922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19">
        <v>0</v>
      </c>
      <c r="AL14" s="9">
        <v>348127.95372583898</v>
      </c>
      <c r="AM14" s="9">
        <v>520.11066767338946</v>
      </c>
      <c r="AN14" s="9">
        <v>2212.6940111511253</v>
      </c>
      <c r="AO14" s="9">
        <v>850.98406041631529</v>
      </c>
      <c r="AP14" s="9">
        <v>745.37899543379012</v>
      </c>
      <c r="AQ14" s="9">
        <v>51559.777544191689</v>
      </c>
      <c r="AR14" s="9">
        <v>17677.284222781502</v>
      </c>
      <c r="AS14" s="9">
        <v>279.6241352990798</v>
      </c>
      <c r="AT14" s="9">
        <v>11695.059847003708</v>
      </c>
      <c r="AU14" s="9">
        <v>11175.793342198998</v>
      </c>
      <c r="AV14" s="9">
        <v>2993.2271947118766</v>
      </c>
      <c r="AW14" s="9">
        <v>74.860273972602712</v>
      </c>
      <c r="AX14" s="9">
        <v>4835.7549692981383</v>
      </c>
      <c r="AY14" s="9">
        <v>75.580821917808208</v>
      </c>
      <c r="AZ14" s="9">
        <v>315.14520547945199</v>
      </c>
      <c r="BA14" s="19">
        <v>453139.22901736846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19">
        <v>0</v>
      </c>
      <c r="BT14" s="9">
        <v>348387.57564364717</v>
      </c>
      <c r="BU14" s="9">
        <v>520.11066767338946</v>
      </c>
      <c r="BV14" s="9">
        <v>2212.6940111511253</v>
      </c>
      <c r="BW14" s="9">
        <v>850.98406041631529</v>
      </c>
      <c r="BX14" s="9">
        <v>745.37899543379012</v>
      </c>
      <c r="BY14" s="9">
        <v>51559.777544191689</v>
      </c>
      <c r="BZ14" s="9">
        <v>17677.284222781502</v>
      </c>
      <c r="CA14" s="9">
        <v>279.6241352990798</v>
      </c>
      <c r="CB14" s="9">
        <v>11695.059847003708</v>
      </c>
      <c r="CC14" s="9">
        <v>11175.793342198998</v>
      </c>
      <c r="CD14" s="9">
        <v>2993.2271947118766</v>
      </c>
      <c r="CE14" s="9">
        <v>74.860273972602712</v>
      </c>
      <c r="CF14" s="9">
        <v>4835.7549692981383</v>
      </c>
      <c r="CG14" s="9">
        <v>75.580821917808208</v>
      </c>
      <c r="CH14" s="9">
        <v>315.14520547945199</v>
      </c>
      <c r="CI14" s="19">
        <v>453398.85093517666</v>
      </c>
    </row>
    <row r="15" spans="1:87" ht="12.75" customHeight="1" x14ac:dyDescent="0.3">
      <c r="A15" s="8" t="s">
        <v>42</v>
      </c>
      <c r="B15" s="15">
        <v>1010</v>
      </c>
      <c r="C15" s="16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1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1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1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19">
        <v>0</v>
      </c>
    </row>
    <row r="16" spans="1:87" ht="12.75" customHeight="1" x14ac:dyDescent="0.3">
      <c r="A16" s="8" t="s">
        <v>43</v>
      </c>
      <c r="B16" s="15">
        <v>1011</v>
      </c>
      <c r="C16" s="16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1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1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1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1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19">
        <v>0</v>
      </c>
    </row>
    <row r="17" spans="1:87" ht="12.75" customHeight="1" x14ac:dyDescent="0.3">
      <c r="A17" s="8" t="s">
        <v>44</v>
      </c>
      <c r="B17" s="15">
        <v>1012</v>
      </c>
      <c r="C17" s="16" t="s">
        <v>34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1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19">
        <v>0</v>
      </c>
      <c r="AL17" s="9">
        <v>457</v>
      </c>
      <c r="AM17" s="9">
        <v>4.1835616438356196</v>
      </c>
      <c r="AN17" s="9">
        <v>9</v>
      </c>
      <c r="AO17" s="9">
        <v>5</v>
      </c>
      <c r="AP17" s="9">
        <v>5</v>
      </c>
      <c r="AQ17" s="9">
        <v>84</v>
      </c>
      <c r="AR17" s="9">
        <v>49</v>
      </c>
      <c r="AS17" s="9">
        <v>-1</v>
      </c>
      <c r="AT17" s="9">
        <v>3</v>
      </c>
      <c r="AU17" s="9">
        <v>9</v>
      </c>
      <c r="AV17" s="9">
        <v>43</v>
      </c>
      <c r="AW17" s="9">
        <v>0</v>
      </c>
      <c r="AX17" s="9">
        <v>330</v>
      </c>
      <c r="AY17" s="9">
        <v>2</v>
      </c>
      <c r="AZ17" s="9">
        <v>3</v>
      </c>
      <c r="BA17" s="19">
        <v>1002.1835616438357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19">
        <v>0</v>
      </c>
      <c r="BT17" s="9">
        <v>457</v>
      </c>
      <c r="BU17" s="9">
        <v>4.1835616438356196</v>
      </c>
      <c r="BV17" s="9">
        <v>9</v>
      </c>
      <c r="BW17" s="9">
        <v>5</v>
      </c>
      <c r="BX17" s="9">
        <v>5</v>
      </c>
      <c r="BY17" s="9">
        <v>84</v>
      </c>
      <c r="BZ17" s="9">
        <v>49</v>
      </c>
      <c r="CA17" s="9">
        <v>-1</v>
      </c>
      <c r="CB17" s="9">
        <v>3</v>
      </c>
      <c r="CC17" s="9">
        <v>9</v>
      </c>
      <c r="CD17" s="9">
        <v>43</v>
      </c>
      <c r="CE17" s="9">
        <v>0</v>
      </c>
      <c r="CF17" s="9">
        <v>330</v>
      </c>
      <c r="CG17" s="9">
        <v>2</v>
      </c>
      <c r="CH17" s="9">
        <v>3</v>
      </c>
      <c r="CI17" s="19">
        <v>1002.1835616438357</v>
      </c>
    </row>
    <row r="18" spans="1:87" ht="12.75" customHeight="1" x14ac:dyDescent="0.3">
      <c r="A18" s="8" t="s">
        <v>45</v>
      </c>
      <c r="B18" s="15">
        <v>1013</v>
      </c>
      <c r="C18" s="16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19">
        <v>0</v>
      </c>
      <c r="AL18" s="9">
        <v>1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19">
        <v>1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19">
        <v>0</v>
      </c>
      <c r="BT18" s="9">
        <v>1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19">
        <v>1</v>
      </c>
    </row>
    <row r="19" spans="1:87" ht="12.75" customHeight="1" x14ac:dyDescent="0.3">
      <c r="A19" s="8" t="s">
        <v>47</v>
      </c>
      <c r="B19" s="15">
        <v>1016</v>
      </c>
      <c r="C19" s="16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1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1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1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1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19">
        <v>0</v>
      </c>
    </row>
    <row r="20" spans="1:87" ht="12.75" customHeight="1" x14ac:dyDescent="0.3">
      <c r="A20" s="8" t="s">
        <v>48</v>
      </c>
      <c r="B20" s="15">
        <v>1017</v>
      </c>
      <c r="C20" s="16" t="s">
        <v>34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1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19">
        <v>0</v>
      </c>
      <c r="AL20" s="9">
        <v>72833.056051200008</v>
      </c>
      <c r="AM20" s="9">
        <v>0</v>
      </c>
      <c r="AN20" s="9">
        <v>1003.4844380999999</v>
      </c>
      <c r="AO20" s="9">
        <v>357.31595930000003</v>
      </c>
      <c r="AP20" s="9">
        <v>147.70684920000002</v>
      </c>
      <c r="AQ20" s="9">
        <v>20690.4649336</v>
      </c>
      <c r="AR20" s="9">
        <v>1843.1834828999999</v>
      </c>
      <c r="AS20" s="9">
        <v>49</v>
      </c>
      <c r="AT20" s="9">
        <v>242.7292218</v>
      </c>
      <c r="AU20" s="9">
        <v>802.1116945</v>
      </c>
      <c r="AV20" s="9">
        <v>244.50475379999997</v>
      </c>
      <c r="AW20" s="9">
        <v>5.5945204999999998</v>
      </c>
      <c r="AX20" s="9">
        <v>1103.2717636</v>
      </c>
      <c r="AY20" s="9">
        <v>0</v>
      </c>
      <c r="AZ20" s="9">
        <v>0</v>
      </c>
      <c r="BA20" s="19">
        <v>99322.423668500007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19">
        <v>0</v>
      </c>
      <c r="BT20" s="9">
        <v>72833.056051200008</v>
      </c>
      <c r="BU20" s="9">
        <v>0</v>
      </c>
      <c r="BV20" s="9">
        <v>1003.4844380999999</v>
      </c>
      <c r="BW20" s="9">
        <v>357.31595930000003</v>
      </c>
      <c r="BX20" s="9">
        <v>147.70684920000002</v>
      </c>
      <c r="BY20" s="9">
        <v>20690.4649336</v>
      </c>
      <c r="BZ20" s="9">
        <v>1843.1834828999999</v>
      </c>
      <c r="CA20" s="9">
        <v>49</v>
      </c>
      <c r="CB20" s="9">
        <v>242.7292218</v>
      </c>
      <c r="CC20" s="9">
        <v>802.1116945</v>
      </c>
      <c r="CD20" s="9">
        <v>244.50475379999997</v>
      </c>
      <c r="CE20" s="9">
        <v>5.5945204999999998</v>
      </c>
      <c r="CF20" s="9">
        <v>1103.2717636</v>
      </c>
      <c r="CG20" s="9">
        <v>0</v>
      </c>
      <c r="CH20" s="9">
        <v>0</v>
      </c>
      <c r="CI20" s="19">
        <v>99322.423668500007</v>
      </c>
    </row>
    <row r="21" spans="1:87" ht="12.75" customHeight="1" x14ac:dyDescent="0.3">
      <c r="A21" s="8" t="s">
        <v>49</v>
      </c>
      <c r="B21" s="15">
        <v>1018</v>
      </c>
      <c r="C21" s="16" t="s">
        <v>34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1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19">
        <v>0</v>
      </c>
      <c r="AL21" s="9">
        <v>23896.083744510328</v>
      </c>
      <c r="AM21" s="9">
        <v>0</v>
      </c>
      <c r="AN21" s="9">
        <v>633.74490106544897</v>
      </c>
      <c r="AO21" s="9">
        <v>416.18311494937461</v>
      </c>
      <c r="AP21" s="9">
        <v>160.90684931506848</v>
      </c>
      <c r="AQ21" s="9">
        <v>4270.1237346645248</v>
      </c>
      <c r="AR21" s="9">
        <v>306.33741406528492</v>
      </c>
      <c r="AS21" s="9">
        <v>42</v>
      </c>
      <c r="AT21" s="9">
        <v>9</v>
      </c>
      <c r="AU21" s="9">
        <v>204.2931506849315</v>
      </c>
      <c r="AV21" s="9">
        <v>2.3863013698630136</v>
      </c>
      <c r="AW21" s="9">
        <v>2</v>
      </c>
      <c r="AX21" s="9">
        <v>177.16712328767125</v>
      </c>
      <c r="AY21" s="9">
        <v>1</v>
      </c>
      <c r="AZ21" s="9">
        <v>0</v>
      </c>
      <c r="BA21" s="19">
        <v>30121.226333912498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19">
        <v>0</v>
      </c>
      <c r="BT21" s="9">
        <v>23896.083744510328</v>
      </c>
      <c r="BU21" s="9">
        <v>0</v>
      </c>
      <c r="BV21" s="9">
        <v>633.74490106544897</v>
      </c>
      <c r="BW21" s="9">
        <v>416.18311494937461</v>
      </c>
      <c r="BX21" s="9">
        <v>160.90684931506848</v>
      </c>
      <c r="BY21" s="9">
        <v>4270.1237346645248</v>
      </c>
      <c r="BZ21" s="9">
        <v>306.33741406528492</v>
      </c>
      <c r="CA21" s="9">
        <v>42</v>
      </c>
      <c r="CB21" s="9">
        <v>9</v>
      </c>
      <c r="CC21" s="9">
        <v>204.2931506849315</v>
      </c>
      <c r="CD21" s="9">
        <v>2.3863013698630136</v>
      </c>
      <c r="CE21" s="9">
        <v>2</v>
      </c>
      <c r="CF21" s="9">
        <v>177.16712328767125</v>
      </c>
      <c r="CG21" s="9">
        <v>1</v>
      </c>
      <c r="CH21" s="9">
        <v>0</v>
      </c>
      <c r="CI21" s="19">
        <v>30121.226333912498</v>
      </c>
    </row>
    <row r="22" spans="1:87" ht="12.75" customHeight="1" x14ac:dyDescent="0.3">
      <c r="A22" s="8" t="s">
        <v>50</v>
      </c>
      <c r="B22" s="15">
        <v>1020</v>
      </c>
      <c r="C22" s="16" t="s">
        <v>34</v>
      </c>
      <c r="D22" s="9">
        <v>72.9972602739726</v>
      </c>
      <c r="E22" s="9">
        <v>0</v>
      </c>
      <c r="F22" s="9">
        <v>0</v>
      </c>
      <c r="G22" s="9">
        <v>0</v>
      </c>
      <c r="H22" s="9">
        <v>0</v>
      </c>
      <c r="I22" s="9">
        <v>10.786301369863001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19">
        <v>83.783561643835597</v>
      </c>
      <c r="U22" s="9">
        <v>10346.5584575376</v>
      </c>
      <c r="V22" s="9">
        <v>1</v>
      </c>
      <c r="W22" s="9">
        <v>142.20729096489299</v>
      </c>
      <c r="X22" s="9">
        <v>29</v>
      </c>
      <c r="Y22" s="9">
        <v>32.857534246575298</v>
      </c>
      <c r="Z22" s="9">
        <v>2365.32588001657</v>
      </c>
      <c r="AA22" s="9">
        <v>401.82198147612399</v>
      </c>
      <c r="AB22" s="9">
        <v>0</v>
      </c>
      <c r="AC22" s="9">
        <v>1</v>
      </c>
      <c r="AD22" s="9">
        <v>54</v>
      </c>
      <c r="AE22" s="9">
        <v>1</v>
      </c>
      <c r="AF22" s="9">
        <v>2</v>
      </c>
      <c r="AG22" s="9">
        <v>181.99568578791099</v>
      </c>
      <c r="AH22" s="9">
        <v>61.812325193826503</v>
      </c>
      <c r="AI22" s="9">
        <v>5</v>
      </c>
      <c r="AJ22" s="19">
        <v>13625.579155223499</v>
      </c>
      <c r="AL22" s="9">
        <v>410778.394686452</v>
      </c>
      <c r="AM22" s="9">
        <v>20.8</v>
      </c>
      <c r="AN22" s="9">
        <v>11447.748433556</v>
      </c>
      <c r="AO22" s="9">
        <v>3884.8338641056698</v>
      </c>
      <c r="AP22" s="9">
        <v>3302.4924229214498</v>
      </c>
      <c r="AQ22" s="9">
        <v>75713.900730701294</v>
      </c>
      <c r="AR22" s="9">
        <v>19379.143071459101</v>
      </c>
      <c r="AS22" s="9">
        <v>652.15743698709105</v>
      </c>
      <c r="AT22" s="9">
        <v>78331.506331934099</v>
      </c>
      <c r="AU22" s="9">
        <v>14452.182433112799</v>
      </c>
      <c r="AV22" s="9">
        <v>873.46825521859296</v>
      </c>
      <c r="AW22" s="9">
        <v>345.47728897553401</v>
      </c>
      <c r="AX22" s="9">
        <v>18704.6281647955</v>
      </c>
      <c r="AY22" s="9">
        <v>1231.5200334175599</v>
      </c>
      <c r="AZ22" s="9">
        <v>66.260273972602704</v>
      </c>
      <c r="BA22" s="19">
        <v>639184.51342760911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19">
        <v>0</v>
      </c>
      <c r="BT22" s="9">
        <v>421197.95040426357</v>
      </c>
      <c r="BU22" s="9">
        <v>21.8</v>
      </c>
      <c r="BV22" s="9">
        <v>11589.955724520893</v>
      </c>
      <c r="BW22" s="9">
        <v>3913.8338641056698</v>
      </c>
      <c r="BX22" s="9">
        <v>3335.349957168025</v>
      </c>
      <c r="BY22" s="9">
        <v>78090.012912087725</v>
      </c>
      <c r="BZ22" s="9">
        <v>19780.965052935226</v>
      </c>
      <c r="CA22" s="9">
        <v>652.15743698709105</v>
      </c>
      <c r="CB22" s="9">
        <v>78332.506331934099</v>
      </c>
      <c r="CC22" s="9">
        <v>14506.182433112799</v>
      </c>
      <c r="CD22" s="9">
        <v>874.46825521859296</v>
      </c>
      <c r="CE22" s="9">
        <v>347.47728897553401</v>
      </c>
      <c r="CF22" s="9">
        <v>18886.623850583412</v>
      </c>
      <c r="CG22" s="9">
        <v>1293.3323586113866</v>
      </c>
      <c r="CH22" s="9">
        <v>71.260273972602704</v>
      </c>
      <c r="CI22" s="19">
        <v>652893.87614447658</v>
      </c>
    </row>
    <row r="23" spans="1:87" ht="12.75" customHeight="1" x14ac:dyDescent="0.3">
      <c r="A23" s="8" t="s">
        <v>51</v>
      </c>
      <c r="B23" s="15">
        <v>1022</v>
      </c>
      <c r="C23" s="16" t="s">
        <v>34</v>
      </c>
      <c r="D23" s="9">
        <v>9160</v>
      </c>
      <c r="E23" s="9">
        <v>611</v>
      </c>
      <c r="F23" s="9">
        <v>194</v>
      </c>
      <c r="G23" s="9">
        <v>46</v>
      </c>
      <c r="H23" s="9">
        <v>1</v>
      </c>
      <c r="I23" s="9">
        <v>2490</v>
      </c>
      <c r="J23" s="9">
        <v>67</v>
      </c>
      <c r="K23" s="9">
        <v>0</v>
      </c>
      <c r="L23" s="9">
        <v>0</v>
      </c>
      <c r="M23" s="9">
        <v>119</v>
      </c>
      <c r="N23" s="9">
        <v>0</v>
      </c>
      <c r="O23" s="9">
        <v>2</v>
      </c>
      <c r="P23" s="9">
        <v>60</v>
      </c>
      <c r="Q23" s="9">
        <v>0</v>
      </c>
      <c r="R23" s="9">
        <v>0</v>
      </c>
      <c r="S23" s="19">
        <v>12750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19">
        <v>0</v>
      </c>
      <c r="AL23" s="9">
        <v>216640</v>
      </c>
      <c r="AM23" s="9">
        <v>1157</v>
      </c>
      <c r="AN23" s="9">
        <v>5846</v>
      </c>
      <c r="AO23" s="9">
        <v>3005</v>
      </c>
      <c r="AP23" s="9">
        <v>738</v>
      </c>
      <c r="AQ23" s="9">
        <v>38193</v>
      </c>
      <c r="AR23" s="9">
        <v>15506</v>
      </c>
      <c r="AS23" s="9">
        <v>507</v>
      </c>
      <c r="AT23" s="9">
        <v>830</v>
      </c>
      <c r="AU23" s="9">
        <v>13395</v>
      </c>
      <c r="AV23" s="9">
        <v>506</v>
      </c>
      <c r="AW23" s="9">
        <v>714</v>
      </c>
      <c r="AX23" s="9">
        <v>16970</v>
      </c>
      <c r="AY23" s="9">
        <v>210</v>
      </c>
      <c r="AZ23" s="9">
        <v>2038</v>
      </c>
      <c r="BA23" s="19">
        <v>316255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19">
        <v>0</v>
      </c>
      <c r="BT23" s="9">
        <v>225800</v>
      </c>
      <c r="BU23" s="9">
        <v>1768</v>
      </c>
      <c r="BV23" s="9">
        <v>6040</v>
      </c>
      <c r="BW23" s="9">
        <v>3051</v>
      </c>
      <c r="BX23" s="9">
        <v>739</v>
      </c>
      <c r="BY23" s="9">
        <v>40683</v>
      </c>
      <c r="BZ23" s="9">
        <v>15573</v>
      </c>
      <c r="CA23" s="9">
        <v>507</v>
      </c>
      <c r="CB23" s="9">
        <v>830</v>
      </c>
      <c r="CC23" s="9">
        <v>13514</v>
      </c>
      <c r="CD23" s="9">
        <v>506</v>
      </c>
      <c r="CE23" s="9">
        <v>716</v>
      </c>
      <c r="CF23" s="9">
        <v>17030</v>
      </c>
      <c r="CG23" s="9">
        <v>210</v>
      </c>
      <c r="CH23" s="9">
        <v>2038</v>
      </c>
      <c r="CI23" s="19">
        <v>329005</v>
      </c>
    </row>
    <row r="24" spans="1:87" ht="12.75" customHeight="1" x14ac:dyDescent="0.3">
      <c r="A24" s="8" t="s">
        <v>52</v>
      </c>
      <c r="B24" s="15">
        <v>1025</v>
      </c>
      <c r="C24" s="16" t="s">
        <v>34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1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19">
        <v>0</v>
      </c>
      <c r="AL24" s="9">
        <v>100300.48464013101</v>
      </c>
      <c r="AM24" s="9">
        <v>2</v>
      </c>
      <c r="AN24" s="9">
        <v>705.767234531236</v>
      </c>
      <c r="AO24" s="9">
        <v>590.06301369863002</v>
      </c>
      <c r="AP24" s="9">
        <v>517.816894977169</v>
      </c>
      <c r="AQ24" s="9">
        <v>20475.220868480501</v>
      </c>
      <c r="AR24" s="9">
        <v>519.52131753116805</v>
      </c>
      <c r="AS24" s="9">
        <v>6</v>
      </c>
      <c r="AT24" s="9">
        <v>10321.665753424701</v>
      </c>
      <c r="AU24" s="9">
        <v>450.099687575102</v>
      </c>
      <c r="AV24" s="9">
        <v>39.238356164383603</v>
      </c>
      <c r="AW24" s="9">
        <v>129.4</v>
      </c>
      <c r="AX24" s="9">
        <v>400.92713089802101</v>
      </c>
      <c r="AY24" s="9">
        <v>24</v>
      </c>
      <c r="AZ24" s="9">
        <v>265.42739726027401</v>
      </c>
      <c r="BA24" s="19">
        <v>134747.63229467219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19">
        <v>0</v>
      </c>
      <c r="BT24" s="9">
        <v>100300.48464013101</v>
      </c>
      <c r="BU24" s="9">
        <v>2</v>
      </c>
      <c r="BV24" s="9">
        <v>705.767234531236</v>
      </c>
      <c r="BW24" s="9">
        <v>590.06301369863002</v>
      </c>
      <c r="BX24" s="9">
        <v>517.816894977169</v>
      </c>
      <c r="BY24" s="9">
        <v>20475.220868480501</v>
      </c>
      <c r="BZ24" s="9">
        <v>519.52131753116805</v>
      </c>
      <c r="CA24" s="9">
        <v>6</v>
      </c>
      <c r="CB24" s="9">
        <v>10321.665753424701</v>
      </c>
      <c r="CC24" s="9">
        <v>450.099687575102</v>
      </c>
      <c r="CD24" s="9">
        <v>39.238356164383603</v>
      </c>
      <c r="CE24" s="9">
        <v>129.4</v>
      </c>
      <c r="CF24" s="9">
        <v>400.92713089802101</v>
      </c>
      <c r="CG24" s="9">
        <v>24</v>
      </c>
      <c r="CH24" s="9">
        <v>265.42739726027401</v>
      </c>
      <c r="CI24" s="19">
        <v>134747.63229467219</v>
      </c>
    </row>
    <row r="25" spans="1:87" ht="12.75" customHeight="1" x14ac:dyDescent="0.3">
      <c r="A25" s="8" t="s">
        <v>53</v>
      </c>
      <c r="B25" s="15">
        <v>1027</v>
      </c>
      <c r="C25" s="16" t="s">
        <v>34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1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19">
        <v>0</v>
      </c>
      <c r="AL25" s="9">
        <v>3868.2097680000002</v>
      </c>
      <c r="AM25" s="9">
        <v>42</v>
      </c>
      <c r="AN25" s="9">
        <v>226.84106799999998</v>
      </c>
      <c r="AO25" s="9">
        <v>173.74520200000001</v>
      </c>
      <c r="AP25" s="9">
        <v>434.47942399999999</v>
      </c>
      <c r="AQ25" s="9">
        <v>1077.580502</v>
      </c>
      <c r="AR25" s="9">
        <v>404.87391100000002</v>
      </c>
      <c r="AS25" s="9">
        <v>27.186298000000001</v>
      </c>
      <c r="AT25" s="9">
        <v>33.59178</v>
      </c>
      <c r="AU25" s="9">
        <v>813.4711400000001</v>
      </c>
      <c r="AV25" s="9">
        <v>9.6986279999999994</v>
      </c>
      <c r="AW25" s="9">
        <v>21.317799000000001</v>
      </c>
      <c r="AX25" s="9">
        <v>1018.2464640000001</v>
      </c>
      <c r="AY25" s="9">
        <v>6.6575340000000001</v>
      </c>
      <c r="AZ25" s="9">
        <v>44.361643000000001</v>
      </c>
      <c r="BA25" s="19">
        <v>8202.2611610000004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19">
        <v>0</v>
      </c>
      <c r="BT25" s="9">
        <v>3868.2097680000002</v>
      </c>
      <c r="BU25" s="9">
        <v>42</v>
      </c>
      <c r="BV25" s="9">
        <v>226.84106799999998</v>
      </c>
      <c r="BW25" s="9">
        <v>173.74520200000001</v>
      </c>
      <c r="BX25" s="9">
        <v>434.47942399999999</v>
      </c>
      <c r="BY25" s="9">
        <v>1077.580502</v>
      </c>
      <c r="BZ25" s="9">
        <v>404.87391100000002</v>
      </c>
      <c r="CA25" s="9">
        <v>27.186298000000001</v>
      </c>
      <c r="CB25" s="9">
        <v>33.59178</v>
      </c>
      <c r="CC25" s="9">
        <v>813.4711400000001</v>
      </c>
      <c r="CD25" s="9">
        <v>9.6986279999999994</v>
      </c>
      <c r="CE25" s="9">
        <v>21.317799000000001</v>
      </c>
      <c r="CF25" s="9">
        <v>1018.2464640000001</v>
      </c>
      <c r="CG25" s="9">
        <v>6.6575340000000001</v>
      </c>
      <c r="CH25" s="9">
        <v>44.361643000000001</v>
      </c>
      <c r="CI25" s="19">
        <v>8202.2611610000004</v>
      </c>
    </row>
    <row r="26" spans="1:87" ht="12.75" customHeight="1" x14ac:dyDescent="0.3">
      <c r="A26" s="8" t="s">
        <v>54</v>
      </c>
      <c r="B26" s="15">
        <v>1028</v>
      </c>
      <c r="C26" s="16" t="s">
        <v>34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1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19">
        <v>0</v>
      </c>
      <c r="AL26" s="9">
        <v>57712.077611328037</v>
      </c>
      <c r="AM26" s="9">
        <v>0</v>
      </c>
      <c r="AN26" s="9">
        <v>99.208219178081009</v>
      </c>
      <c r="AO26" s="9">
        <v>45.860273972602002</v>
      </c>
      <c r="AP26" s="9">
        <v>31.128767123286998</v>
      </c>
      <c r="AQ26" s="9">
        <v>8983.0419942973658</v>
      </c>
      <c r="AR26" s="9">
        <v>1248.1538028688701</v>
      </c>
      <c r="AS26" s="9">
        <v>0</v>
      </c>
      <c r="AT26" s="9">
        <v>26.304109589041001</v>
      </c>
      <c r="AU26" s="9">
        <v>288.04657534246599</v>
      </c>
      <c r="AV26" s="9">
        <v>166.31232876712301</v>
      </c>
      <c r="AW26" s="9">
        <v>13.249315068493001</v>
      </c>
      <c r="AX26" s="9">
        <v>302.901369863014</v>
      </c>
      <c r="AY26" s="9">
        <v>6</v>
      </c>
      <c r="AZ26" s="9">
        <v>0</v>
      </c>
      <c r="BA26" s="19">
        <v>68922.284367398359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19">
        <v>0</v>
      </c>
      <c r="BT26" s="9">
        <v>57712.077611328037</v>
      </c>
      <c r="BU26" s="9">
        <v>0</v>
      </c>
      <c r="BV26" s="9">
        <v>99.208219178081009</v>
      </c>
      <c r="BW26" s="9">
        <v>45.860273972602002</v>
      </c>
      <c r="BX26" s="9">
        <v>31.128767123286998</v>
      </c>
      <c r="BY26" s="9">
        <v>8983.0419942973658</v>
      </c>
      <c r="BZ26" s="9">
        <v>1248.1538028688701</v>
      </c>
      <c r="CA26" s="9">
        <v>0</v>
      </c>
      <c r="CB26" s="9">
        <v>26.304109589041001</v>
      </c>
      <c r="CC26" s="9">
        <v>288.04657534246599</v>
      </c>
      <c r="CD26" s="9">
        <v>166.31232876712301</v>
      </c>
      <c r="CE26" s="9">
        <v>13.249315068493001</v>
      </c>
      <c r="CF26" s="9">
        <v>302.901369863014</v>
      </c>
      <c r="CG26" s="9">
        <v>6</v>
      </c>
      <c r="CH26" s="9">
        <v>0</v>
      </c>
      <c r="CI26" s="19">
        <v>68922.284367398359</v>
      </c>
    </row>
    <row r="27" spans="1:87" ht="12.75" customHeight="1" x14ac:dyDescent="0.3">
      <c r="A27" s="8" t="s">
        <v>55</v>
      </c>
      <c r="B27" s="15">
        <v>1030</v>
      </c>
      <c r="C27" s="16" t="s">
        <v>34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1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19">
        <v>0</v>
      </c>
      <c r="AL27" s="9">
        <v>373213.04</v>
      </c>
      <c r="AM27" s="9">
        <v>0</v>
      </c>
      <c r="AN27" s="9">
        <v>2958.06</v>
      </c>
      <c r="AO27" s="9">
        <v>254.04</v>
      </c>
      <c r="AP27" s="9">
        <v>40.69</v>
      </c>
      <c r="AQ27" s="9">
        <v>74440.009999999995</v>
      </c>
      <c r="AR27" s="9">
        <v>683.46</v>
      </c>
      <c r="AS27" s="9">
        <v>1</v>
      </c>
      <c r="AT27" s="9">
        <v>465.45</v>
      </c>
      <c r="AU27" s="9">
        <v>108.53</v>
      </c>
      <c r="AV27" s="9">
        <v>62.56</v>
      </c>
      <c r="AW27" s="9">
        <v>1</v>
      </c>
      <c r="AX27" s="9">
        <v>526.11</v>
      </c>
      <c r="AY27" s="9">
        <v>2</v>
      </c>
      <c r="AZ27" s="9">
        <v>2.75</v>
      </c>
      <c r="BA27" s="19">
        <v>452758.7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19">
        <v>0</v>
      </c>
      <c r="BT27" s="9">
        <v>373213.04</v>
      </c>
      <c r="BU27" s="9">
        <v>0</v>
      </c>
      <c r="BV27" s="9">
        <v>2958.06</v>
      </c>
      <c r="BW27" s="9">
        <v>254.04</v>
      </c>
      <c r="BX27" s="9">
        <v>40.69</v>
      </c>
      <c r="BY27" s="9">
        <v>74440.009999999995</v>
      </c>
      <c r="BZ27" s="9">
        <v>683.46</v>
      </c>
      <c r="CA27" s="9">
        <v>1</v>
      </c>
      <c r="CB27" s="9">
        <v>465.45</v>
      </c>
      <c r="CC27" s="9">
        <v>108.53</v>
      </c>
      <c r="CD27" s="9">
        <v>62.56</v>
      </c>
      <c r="CE27" s="9">
        <v>1</v>
      </c>
      <c r="CF27" s="9">
        <v>526.11</v>
      </c>
      <c r="CG27" s="9">
        <v>2</v>
      </c>
      <c r="CH27" s="9">
        <v>2.75</v>
      </c>
      <c r="CI27" s="19">
        <v>452758.7</v>
      </c>
    </row>
    <row r="28" spans="1:87" ht="12.75" customHeight="1" x14ac:dyDescent="0.3">
      <c r="A28" s="8" t="s">
        <v>56</v>
      </c>
      <c r="B28" s="15">
        <v>1031</v>
      </c>
      <c r="C28" s="16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1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19">
        <v>0</v>
      </c>
      <c r="AL28" s="9">
        <v>28599</v>
      </c>
      <c r="AM28" s="9">
        <v>0</v>
      </c>
      <c r="AN28" s="9">
        <v>26</v>
      </c>
      <c r="AO28" s="9">
        <v>0</v>
      </c>
      <c r="AP28" s="9">
        <v>0</v>
      </c>
      <c r="AQ28" s="9">
        <v>2186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20</v>
      </c>
      <c r="AZ28" s="9">
        <v>0</v>
      </c>
      <c r="BA28" s="19">
        <v>30831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19">
        <v>0</v>
      </c>
      <c r="BT28" s="9">
        <v>28599</v>
      </c>
      <c r="BU28" s="9">
        <v>0</v>
      </c>
      <c r="BV28" s="9">
        <v>26</v>
      </c>
      <c r="BW28" s="9">
        <v>0</v>
      </c>
      <c r="BX28" s="9">
        <v>0</v>
      </c>
      <c r="BY28" s="9">
        <v>2186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20</v>
      </c>
      <c r="CH28" s="9">
        <v>0</v>
      </c>
      <c r="CI28" s="19">
        <v>30831</v>
      </c>
    </row>
    <row r="29" spans="1:87" ht="12.75" customHeight="1" x14ac:dyDescent="0.3">
      <c r="A29" s="8" t="s">
        <v>57</v>
      </c>
      <c r="B29" s="15">
        <v>1032</v>
      </c>
      <c r="C29" s="16" t="s">
        <v>34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1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19">
        <v>0</v>
      </c>
      <c r="AL29" s="9">
        <v>225764.48899707576</v>
      </c>
      <c r="AM29" s="9">
        <v>0</v>
      </c>
      <c r="AN29" s="9">
        <v>1072.7613799270139</v>
      </c>
      <c r="AO29" s="9">
        <v>106.49315068493149</v>
      </c>
      <c r="AP29" s="9">
        <v>23.351062824752006</v>
      </c>
      <c r="AQ29" s="9">
        <v>33962.297479323322</v>
      </c>
      <c r="AR29" s="9">
        <v>1492.3203998026065</v>
      </c>
      <c r="AS29" s="9">
        <v>11.244505494505493</v>
      </c>
      <c r="AT29" s="9">
        <v>1217.8712328767122</v>
      </c>
      <c r="AU29" s="9">
        <v>1854.8511205004493</v>
      </c>
      <c r="AV29" s="9">
        <v>131.58630136986304</v>
      </c>
      <c r="AW29" s="9">
        <v>13.24931506849315</v>
      </c>
      <c r="AX29" s="9">
        <v>5156.087433648705</v>
      </c>
      <c r="AY29" s="9">
        <v>98.326027397260276</v>
      </c>
      <c r="AZ29" s="9">
        <v>0</v>
      </c>
      <c r="BA29" s="19">
        <v>270904.92840599437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19">
        <v>0</v>
      </c>
      <c r="BT29" s="9">
        <v>225764.48899707576</v>
      </c>
      <c r="BU29" s="9">
        <v>0</v>
      </c>
      <c r="BV29" s="9">
        <v>1072.7613799270139</v>
      </c>
      <c r="BW29" s="9">
        <v>106.49315068493149</v>
      </c>
      <c r="BX29" s="9">
        <v>23.351062824752006</v>
      </c>
      <c r="BY29" s="9">
        <v>33962.297479323322</v>
      </c>
      <c r="BZ29" s="9">
        <v>1492.3203998026065</v>
      </c>
      <c r="CA29" s="9">
        <v>11.244505494505493</v>
      </c>
      <c r="CB29" s="9">
        <v>1217.8712328767122</v>
      </c>
      <c r="CC29" s="9">
        <v>1854.8511205004493</v>
      </c>
      <c r="CD29" s="9">
        <v>131.58630136986304</v>
      </c>
      <c r="CE29" s="9">
        <v>13.24931506849315</v>
      </c>
      <c r="CF29" s="9">
        <v>5156.087433648705</v>
      </c>
      <c r="CG29" s="9">
        <v>98.326027397260276</v>
      </c>
      <c r="CH29" s="9">
        <v>0</v>
      </c>
      <c r="CI29" s="19">
        <v>270904.92840599437</v>
      </c>
    </row>
    <row r="30" spans="1:87" ht="12.75" customHeight="1" x14ac:dyDescent="0.3">
      <c r="A30" s="8" t="s">
        <v>58</v>
      </c>
      <c r="B30" s="15">
        <v>1034</v>
      </c>
      <c r="C30" s="16" t="s">
        <v>34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1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19">
        <v>0</v>
      </c>
      <c r="AL30" s="9">
        <v>6934</v>
      </c>
      <c r="AM30" s="9">
        <v>0</v>
      </c>
      <c r="AN30" s="9">
        <v>36</v>
      </c>
      <c r="AO30" s="9">
        <v>6</v>
      </c>
      <c r="AP30" s="9">
        <v>1</v>
      </c>
      <c r="AQ30" s="9">
        <v>1193</v>
      </c>
      <c r="AR30" s="9">
        <v>7</v>
      </c>
      <c r="AS30" s="9">
        <v>0</v>
      </c>
      <c r="AT30" s="9">
        <v>445</v>
      </c>
      <c r="AU30" s="9">
        <v>5</v>
      </c>
      <c r="AV30" s="9">
        <v>1</v>
      </c>
      <c r="AW30" s="9">
        <v>0</v>
      </c>
      <c r="AX30" s="9">
        <v>17</v>
      </c>
      <c r="AY30" s="9">
        <v>0</v>
      </c>
      <c r="AZ30" s="9">
        <v>0</v>
      </c>
      <c r="BA30" s="19">
        <v>8645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19">
        <v>0</v>
      </c>
      <c r="BT30" s="9">
        <v>6934</v>
      </c>
      <c r="BU30" s="9">
        <v>0</v>
      </c>
      <c r="BV30" s="9">
        <v>36</v>
      </c>
      <c r="BW30" s="9">
        <v>6</v>
      </c>
      <c r="BX30" s="9">
        <v>1</v>
      </c>
      <c r="BY30" s="9">
        <v>1193</v>
      </c>
      <c r="BZ30" s="9">
        <v>7</v>
      </c>
      <c r="CA30" s="9">
        <v>0</v>
      </c>
      <c r="CB30" s="9">
        <v>445</v>
      </c>
      <c r="CC30" s="9">
        <v>5</v>
      </c>
      <c r="CD30" s="9">
        <v>1</v>
      </c>
      <c r="CE30" s="9">
        <v>0</v>
      </c>
      <c r="CF30" s="9">
        <v>17</v>
      </c>
      <c r="CG30" s="9">
        <v>0</v>
      </c>
      <c r="CH30" s="9">
        <v>0</v>
      </c>
      <c r="CI30" s="19">
        <v>8645</v>
      </c>
    </row>
    <row r="31" spans="1:87" ht="12.75" customHeight="1" x14ac:dyDescent="0.3">
      <c r="A31" s="8" t="s">
        <v>59</v>
      </c>
      <c r="B31" s="15">
        <v>1035</v>
      </c>
      <c r="C31" s="16" t="s">
        <v>34</v>
      </c>
      <c r="D31" s="9">
        <v>1190.082195</v>
      </c>
      <c r="E31" s="9">
        <v>0</v>
      </c>
      <c r="F31" s="9">
        <v>0</v>
      </c>
      <c r="G31" s="9">
        <v>0</v>
      </c>
      <c r="H31" s="9">
        <v>0</v>
      </c>
      <c r="I31" s="9">
        <v>240.23835600000001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19">
        <v>1430.320551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19">
        <v>0</v>
      </c>
      <c r="AL31" s="9">
        <v>569071.02029499982</v>
      </c>
      <c r="AM31" s="9">
        <v>2562.068495</v>
      </c>
      <c r="AN31" s="9">
        <v>14100.693652</v>
      </c>
      <c r="AO31" s="9">
        <v>7894.573821</v>
      </c>
      <c r="AP31" s="9">
        <v>255.772603</v>
      </c>
      <c r="AQ31" s="9">
        <v>62314.001708999996</v>
      </c>
      <c r="AR31" s="9">
        <v>7637.6157880000001</v>
      </c>
      <c r="AS31" s="9">
        <v>53.290410999999999</v>
      </c>
      <c r="AT31" s="9">
        <v>7229.7606489999998</v>
      </c>
      <c r="AU31" s="9">
        <v>5632.319418</v>
      </c>
      <c r="AV31" s="9">
        <v>91.142465999999999</v>
      </c>
      <c r="AW31" s="9">
        <v>156.41095999999999</v>
      </c>
      <c r="AX31" s="9">
        <v>12937.103580000001</v>
      </c>
      <c r="AY31" s="9">
        <v>0</v>
      </c>
      <c r="AZ31" s="9">
        <v>0</v>
      </c>
      <c r="BA31" s="19">
        <v>689935.77384700009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19">
        <v>0</v>
      </c>
      <c r="BT31" s="9">
        <v>570261.10248999984</v>
      </c>
      <c r="BU31" s="9">
        <v>2562.068495</v>
      </c>
      <c r="BV31" s="9">
        <v>14100.693652</v>
      </c>
      <c r="BW31" s="9">
        <v>7894.573821</v>
      </c>
      <c r="BX31" s="9">
        <v>255.772603</v>
      </c>
      <c r="BY31" s="9">
        <v>62554.240064999998</v>
      </c>
      <c r="BZ31" s="9">
        <v>7637.6157880000001</v>
      </c>
      <c r="CA31" s="9">
        <v>53.290410999999999</v>
      </c>
      <c r="CB31" s="9">
        <v>7229.7606489999998</v>
      </c>
      <c r="CC31" s="9">
        <v>5632.319418</v>
      </c>
      <c r="CD31" s="9">
        <v>91.142465999999999</v>
      </c>
      <c r="CE31" s="9">
        <v>156.41095999999999</v>
      </c>
      <c r="CF31" s="9">
        <v>12937.103580000001</v>
      </c>
      <c r="CG31" s="9">
        <v>0</v>
      </c>
      <c r="CH31" s="9">
        <v>0</v>
      </c>
      <c r="CI31" s="19">
        <v>691366.09439800016</v>
      </c>
    </row>
    <row r="32" spans="1:87" ht="12.75" customHeight="1" x14ac:dyDescent="0.3">
      <c r="A32" s="8" t="s">
        <v>60</v>
      </c>
      <c r="B32" s="15">
        <v>1036</v>
      </c>
      <c r="C32" s="16" t="s">
        <v>34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1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19">
        <v>0</v>
      </c>
      <c r="AL32" s="9">
        <v>187077.38630137744</v>
      </c>
      <c r="AM32" s="9">
        <v>0</v>
      </c>
      <c r="AN32" s="9">
        <v>179.92876712328766</v>
      </c>
      <c r="AO32" s="9">
        <v>31</v>
      </c>
      <c r="AP32" s="9">
        <v>11</v>
      </c>
      <c r="AQ32" s="9">
        <v>62334.616438355522</v>
      </c>
      <c r="AR32" s="9">
        <v>478.9534246575343</v>
      </c>
      <c r="AS32" s="9">
        <v>3153.1945205479465</v>
      </c>
      <c r="AT32" s="9">
        <v>4</v>
      </c>
      <c r="AU32" s="9">
        <v>115.03561643835617</v>
      </c>
      <c r="AV32" s="9">
        <v>6</v>
      </c>
      <c r="AW32" s="9">
        <v>3</v>
      </c>
      <c r="AX32" s="9">
        <v>70.893150684931555</v>
      </c>
      <c r="AY32" s="9">
        <v>14</v>
      </c>
      <c r="AZ32" s="9">
        <v>0</v>
      </c>
      <c r="BA32" s="19">
        <v>253479.00821918502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19">
        <v>0</v>
      </c>
      <c r="BT32" s="9">
        <v>187077.38630137744</v>
      </c>
      <c r="BU32" s="9">
        <v>0</v>
      </c>
      <c r="BV32" s="9">
        <v>179.92876712328766</v>
      </c>
      <c r="BW32" s="9">
        <v>31</v>
      </c>
      <c r="BX32" s="9">
        <v>11</v>
      </c>
      <c r="BY32" s="9">
        <v>62334.616438355522</v>
      </c>
      <c r="BZ32" s="9">
        <v>478.9534246575343</v>
      </c>
      <c r="CA32" s="9">
        <v>3153.1945205479465</v>
      </c>
      <c r="CB32" s="9">
        <v>4</v>
      </c>
      <c r="CC32" s="9">
        <v>115.03561643835617</v>
      </c>
      <c r="CD32" s="9">
        <v>6</v>
      </c>
      <c r="CE32" s="9">
        <v>3</v>
      </c>
      <c r="CF32" s="9">
        <v>70.893150684931555</v>
      </c>
      <c r="CG32" s="9">
        <v>14</v>
      </c>
      <c r="CH32" s="9">
        <v>0</v>
      </c>
      <c r="CI32" s="19">
        <v>253479.00821918502</v>
      </c>
    </row>
    <row r="33" spans="1:87" ht="12.75" customHeight="1" x14ac:dyDescent="0.3">
      <c r="A33" s="8" t="s">
        <v>61</v>
      </c>
      <c r="B33" s="15">
        <v>1037</v>
      </c>
      <c r="C33" s="16" t="s">
        <v>34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1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19">
        <v>0</v>
      </c>
      <c r="AL33" s="9">
        <v>174514.29041095678</v>
      </c>
      <c r="AM33" s="9">
        <v>0</v>
      </c>
      <c r="AN33" s="9">
        <v>51.090410958904116</v>
      </c>
      <c r="AO33" s="9">
        <v>0</v>
      </c>
      <c r="AP33" s="9">
        <v>0</v>
      </c>
      <c r="AQ33" s="9">
        <v>47297.043835616569</v>
      </c>
      <c r="AR33" s="9">
        <v>0</v>
      </c>
      <c r="AS33" s="9">
        <v>0</v>
      </c>
      <c r="AT33" s="9">
        <v>0</v>
      </c>
      <c r="AU33" s="9">
        <v>47.172602739726031</v>
      </c>
      <c r="AV33" s="9">
        <v>40750.334246575607</v>
      </c>
      <c r="AW33" s="9">
        <v>0</v>
      </c>
      <c r="AX33" s="9">
        <v>0</v>
      </c>
      <c r="AY33" s="9">
        <v>0</v>
      </c>
      <c r="AZ33" s="9">
        <v>0</v>
      </c>
      <c r="BA33" s="19">
        <v>262659.93150684761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19">
        <v>0</v>
      </c>
      <c r="BT33" s="9">
        <v>174514.29041095678</v>
      </c>
      <c r="BU33" s="9">
        <v>0</v>
      </c>
      <c r="BV33" s="9">
        <v>51.090410958904116</v>
      </c>
      <c r="BW33" s="9">
        <v>0</v>
      </c>
      <c r="BX33" s="9">
        <v>0</v>
      </c>
      <c r="BY33" s="9">
        <v>47297.043835616569</v>
      </c>
      <c r="BZ33" s="9">
        <v>0</v>
      </c>
      <c r="CA33" s="9">
        <v>0</v>
      </c>
      <c r="CB33" s="9">
        <v>0</v>
      </c>
      <c r="CC33" s="9">
        <v>47.172602739726031</v>
      </c>
      <c r="CD33" s="9">
        <v>40750.334246575607</v>
      </c>
      <c r="CE33" s="9">
        <v>0</v>
      </c>
      <c r="CF33" s="9">
        <v>0</v>
      </c>
      <c r="CG33" s="9">
        <v>0</v>
      </c>
      <c r="CH33" s="9">
        <v>0</v>
      </c>
      <c r="CI33" s="19">
        <v>262659.93150684761</v>
      </c>
    </row>
    <row r="34" spans="1:87" ht="12.75" customHeight="1" x14ac:dyDescent="0.3">
      <c r="A34" s="8" t="s">
        <v>62</v>
      </c>
      <c r="B34" s="15">
        <v>1038</v>
      </c>
      <c r="C34" s="16" t="s">
        <v>34</v>
      </c>
      <c r="D34" s="9">
        <v>106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19">
        <v>106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19">
        <v>0</v>
      </c>
      <c r="AL34" s="9">
        <v>28989</v>
      </c>
      <c r="AM34" s="9">
        <v>0</v>
      </c>
      <c r="AN34" s="9">
        <v>0</v>
      </c>
      <c r="AO34" s="9">
        <v>0</v>
      </c>
      <c r="AP34" s="9">
        <v>0</v>
      </c>
      <c r="AQ34" s="9">
        <v>55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19">
        <v>29044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19">
        <v>0</v>
      </c>
      <c r="BT34" s="9">
        <v>29095</v>
      </c>
      <c r="BU34" s="9">
        <v>0</v>
      </c>
      <c r="BV34" s="9">
        <v>0</v>
      </c>
      <c r="BW34" s="9">
        <v>0</v>
      </c>
      <c r="BX34" s="9">
        <v>0</v>
      </c>
      <c r="BY34" s="9">
        <v>55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19">
        <v>29150</v>
      </c>
    </row>
    <row r="35" spans="1:87" ht="12.75" customHeight="1" x14ac:dyDescent="0.3">
      <c r="A35" s="8" t="s">
        <v>63</v>
      </c>
      <c r="B35" s="15">
        <v>1039</v>
      </c>
      <c r="C35" s="16" t="s">
        <v>34</v>
      </c>
      <c r="D35" s="9">
        <v>0</v>
      </c>
      <c r="E35" s="9">
        <v>0</v>
      </c>
      <c r="F35" s="9">
        <v>0</v>
      </c>
      <c r="G35" s="9">
        <v>167</v>
      </c>
      <c r="H35" s="9">
        <v>31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19">
        <v>198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19">
        <v>0</v>
      </c>
      <c r="AL35" s="9">
        <v>9689</v>
      </c>
      <c r="AM35" s="9">
        <v>0</v>
      </c>
      <c r="AN35" s="9">
        <v>94</v>
      </c>
      <c r="AO35" s="9">
        <v>64</v>
      </c>
      <c r="AP35" s="9">
        <v>173</v>
      </c>
      <c r="AQ35" s="9">
        <v>984</v>
      </c>
      <c r="AR35" s="9">
        <v>272</v>
      </c>
      <c r="AS35" s="9">
        <v>35</v>
      </c>
      <c r="AT35" s="9">
        <v>16</v>
      </c>
      <c r="AU35" s="9">
        <v>2222</v>
      </c>
      <c r="AV35" s="9">
        <v>48</v>
      </c>
      <c r="AW35" s="9">
        <v>45</v>
      </c>
      <c r="AX35" s="9">
        <v>3983</v>
      </c>
      <c r="AY35" s="9">
        <v>13</v>
      </c>
      <c r="AZ35" s="9">
        <v>0</v>
      </c>
      <c r="BA35" s="19">
        <v>17638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19">
        <v>0</v>
      </c>
      <c r="BT35" s="9">
        <v>9689</v>
      </c>
      <c r="BU35" s="9">
        <v>0</v>
      </c>
      <c r="BV35" s="9">
        <v>94</v>
      </c>
      <c r="BW35" s="9">
        <v>231</v>
      </c>
      <c r="BX35" s="9">
        <v>204</v>
      </c>
      <c r="BY35" s="9">
        <v>984</v>
      </c>
      <c r="BZ35" s="9">
        <v>272</v>
      </c>
      <c r="CA35" s="9">
        <v>35</v>
      </c>
      <c r="CB35" s="9">
        <v>16</v>
      </c>
      <c r="CC35" s="9">
        <v>2222</v>
      </c>
      <c r="CD35" s="9">
        <v>48</v>
      </c>
      <c r="CE35" s="9">
        <v>45</v>
      </c>
      <c r="CF35" s="9">
        <v>3983</v>
      </c>
      <c r="CG35" s="9">
        <v>13</v>
      </c>
      <c r="CH35" s="9">
        <v>0</v>
      </c>
      <c r="CI35" s="19">
        <v>17836</v>
      </c>
    </row>
    <row r="36" spans="1:87" ht="12.75" customHeight="1" x14ac:dyDescent="0.3">
      <c r="A36" s="8" t="s">
        <v>64</v>
      </c>
      <c r="B36" s="15">
        <v>1040</v>
      </c>
      <c r="C36" s="16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1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1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1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1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19">
        <v>0</v>
      </c>
    </row>
    <row r="37" spans="1:87" ht="12.75" customHeight="1" x14ac:dyDescent="0.3">
      <c r="A37" s="8" t="s">
        <v>65</v>
      </c>
      <c r="B37" s="15">
        <v>1043</v>
      </c>
      <c r="C37" s="16" t="s">
        <v>34</v>
      </c>
      <c r="D37" s="9">
        <v>15469</v>
      </c>
      <c r="E37" s="9">
        <v>0</v>
      </c>
      <c r="F37" s="9">
        <v>0</v>
      </c>
      <c r="G37" s="9">
        <v>0</v>
      </c>
      <c r="H37" s="9">
        <v>0</v>
      </c>
      <c r="I37" s="9">
        <v>86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19">
        <v>15555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19">
        <v>0</v>
      </c>
      <c r="AL37" s="9">
        <v>209666</v>
      </c>
      <c r="AM37" s="9">
        <v>0</v>
      </c>
      <c r="AN37" s="9">
        <v>104</v>
      </c>
      <c r="AO37" s="9">
        <v>24</v>
      </c>
      <c r="AP37" s="9">
        <v>4</v>
      </c>
      <c r="AQ37" s="9">
        <v>1578</v>
      </c>
      <c r="AR37" s="9">
        <v>449</v>
      </c>
      <c r="AS37" s="9">
        <v>13</v>
      </c>
      <c r="AT37" s="9">
        <v>0</v>
      </c>
      <c r="AU37" s="9">
        <v>354</v>
      </c>
      <c r="AV37" s="9">
        <v>3</v>
      </c>
      <c r="AW37" s="9">
        <v>-4</v>
      </c>
      <c r="AX37" s="9">
        <v>275</v>
      </c>
      <c r="AY37" s="9">
        <v>0</v>
      </c>
      <c r="AZ37" s="9">
        <v>333</v>
      </c>
      <c r="BA37" s="19">
        <v>212799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19">
        <v>0</v>
      </c>
      <c r="BT37" s="9">
        <v>225135</v>
      </c>
      <c r="BU37" s="9">
        <v>0</v>
      </c>
      <c r="BV37" s="9">
        <v>104</v>
      </c>
      <c r="BW37" s="9">
        <v>24</v>
      </c>
      <c r="BX37" s="9">
        <v>4</v>
      </c>
      <c r="BY37" s="9">
        <v>1664</v>
      </c>
      <c r="BZ37" s="9">
        <v>449</v>
      </c>
      <c r="CA37" s="9">
        <v>13</v>
      </c>
      <c r="CB37" s="9">
        <v>0</v>
      </c>
      <c r="CC37" s="9">
        <v>354</v>
      </c>
      <c r="CD37" s="9">
        <v>3</v>
      </c>
      <c r="CE37" s="9">
        <v>-4</v>
      </c>
      <c r="CF37" s="9">
        <v>275</v>
      </c>
      <c r="CG37" s="9">
        <v>0</v>
      </c>
      <c r="CH37" s="9">
        <v>333</v>
      </c>
      <c r="CI37" s="19">
        <v>228354</v>
      </c>
    </row>
    <row r="38" spans="1:87" ht="12.75" customHeight="1" x14ac:dyDescent="0.3">
      <c r="A38" s="8" t="s">
        <v>66</v>
      </c>
      <c r="B38" s="15">
        <v>1044</v>
      </c>
      <c r="C38" s="16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1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19">
        <v>0</v>
      </c>
      <c r="AL38" s="9">
        <v>130488.67</v>
      </c>
      <c r="AM38" s="9">
        <v>0</v>
      </c>
      <c r="AN38" s="9">
        <v>39.200000000000003</v>
      </c>
      <c r="AO38" s="9">
        <v>0</v>
      </c>
      <c r="AP38" s="9">
        <v>0</v>
      </c>
      <c r="AQ38" s="9">
        <v>18008.95</v>
      </c>
      <c r="AR38" s="9">
        <v>7.59</v>
      </c>
      <c r="AS38" s="9">
        <v>0</v>
      </c>
      <c r="AT38" s="9">
        <v>0</v>
      </c>
      <c r="AU38" s="9">
        <v>0</v>
      </c>
      <c r="AV38" s="9">
        <v>2</v>
      </c>
      <c r="AW38" s="9">
        <v>0</v>
      </c>
      <c r="AX38" s="9">
        <v>0</v>
      </c>
      <c r="AY38" s="9">
        <v>0</v>
      </c>
      <c r="AZ38" s="9">
        <v>0</v>
      </c>
      <c r="BA38" s="19">
        <v>148546.41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19">
        <v>0</v>
      </c>
      <c r="BT38" s="9">
        <v>130488.67</v>
      </c>
      <c r="BU38" s="9">
        <v>0</v>
      </c>
      <c r="BV38" s="9">
        <v>39.200000000000003</v>
      </c>
      <c r="BW38" s="9">
        <v>0</v>
      </c>
      <c r="BX38" s="9">
        <v>0</v>
      </c>
      <c r="BY38" s="9">
        <v>18008.95</v>
      </c>
      <c r="BZ38" s="9">
        <v>7.59</v>
      </c>
      <c r="CA38" s="9">
        <v>0</v>
      </c>
      <c r="CB38" s="9">
        <v>0</v>
      </c>
      <c r="CC38" s="9">
        <v>0</v>
      </c>
      <c r="CD38" s="9">
        <v>2</v>
      </c>
      <c r="CE38" s="9">
        <v>0</v>
      </c>
      <c r="CF38" s="9">
        <v>0</v>
      </c>
      <c r="CG38" s="9">
        <v>0</v>
      </c>
      <c r="CH38" s="9">
        <v>0</v>
      </c>
      <c r="CI38" s="19">
        <v>148546.41</v>
      </c>
    </row>
    <row r="39" spans="1:87" ht="12.75" customHeight="1" x14ac:dyDescent="0.3">
      <c r="A39" s="8" t="s">
        <v>67</v>
      </c>
      <c r="B39" s="15">
        <v>1045</v>
      </c>
      <c r="C39" s="16" t="s">
        <v>34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1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19">
        <v>0</v>
      </c>
      <c r="AL39" s="9">
        <v>135352.79203418372</v>
      </c>
      <c r="AM39" s="9">
        <v>272.92328767123303</v>
      </c>
      <c r="AN39" s="9">
        <v>156.049315068493</v>
      </c>
      <c r="AO39" s="9">
        <v>19</v>
      </c>
      <c r="AP39" s="9">
        <v>0</v>
      </c>
      <c r="AQ39" s="9">
        <v>22413.298516612402</v>
      </c>
      <c r="AR39" s="9">
        <v>122.55616438356201</v>
      </c>
      <c r="AS39" s="9">
        <v>0</v>
      </c>
      <c r="AT39" s="9">
        <v>133.279452054795</v>
      </c>
      <c r="AU39" s="9">
        <v>1268.0630136986299</v>
      </c>
      <c r="AV39" s="9">
        <v>3125.0246575342499</v>
      </c>
      <c r="AW39" s="9">
        <v>0</v>
      </c>
      <c r="AX39" s="9">
        <v>4323.8328767123303</v>
      </c>
      <c r="AY39" s="9">
        <v>1</v>
      </c>
      <c r="AZ39" s="9">
        <v>0</v>
      </c>
      <c r="BA39" s="19">
        <v>167187.81931791943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19">
        <v>0</v>
      </c>
      <c r="BT39" s="9">
        <v>135352.79203418372</v>
      </c>
      <c r="BU39" s="9">
        <v>272.92328767123303</v>
      </c>
      <c r="BV39" s="9">
        <v>156.049315068493</v>
      </c>
      <c r="BW39" s="9">
        <v>19</v>
      </c>
      <c r="BX39" s="9">
        <v>0</v>
      </c>
      <c r="BY39" s="9">
        <v>22413.298516612402</v>
      </c>
      <c r="BZ39" s="9">
        <v>122.55616438356201</v>
      </c>
      <c r="CA39" s="9">
        <v>0</v>
      </c>
      <c r="CB39" s="9">
        <v>133.279452054795</v>
      </c>
      <c r="CC39" s="9">
        <v>1268.0630136986299</v>
      </c>
      <c r="CD39" s="9">
        <v>3125.0246575342499</v>
      </c>
      <c r="CE39" s="9">
        <v>0</v>
      </c>
      <c r="CF39" s="9">
        <v>4323.8328767123303</v>
      </c>
      <c r="CG39" s="9">
        <v>1</v>
      </c>
      <c r="CH39" s="9">
        <v>0</v>
      </c>
      <c r="CI39" s="19">
        <v>167187.81931791943</v>
      </c>
    </row>
    <row r="40" spans="1:87" ht="12.75" customHeight="1" x14ac:dyDescent="0.3">
      <c r="A40" s="8" t="s">
        <v>68</v>
      </c>
      <c r="B40" s="15">
        <v>1046</v>
      </c>
      <c r="C40" s="16" t="s">
        <v>34</v>
      </c>
      <c r="D40" s="9">
        <v>3243.2</v>
      </c>
      <c r="E40" s="9">
        <v>0</v>
      </c>
      <c r="F40" s="9">
        <v>429.55</v>
      </c>
      <c r="G40" s="9">
        <v>334.46</v>
      </c>
      <c r="H40" s="9">
        <v>642.16</v>
      </c>
      <c r="I40" s="9">
        <v>1032.47</v>
      </c>
      <c r="J40" s="9">
        <v>668.42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805.34</v>
      </c>
      <c r="Q40" s="9">
        <v>0</v>
      </c>
      <c r="R40" s="9">
        <v>0</v>
      </c>
      <c r="S40" s="19">
        <v>7155.6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19">
        <v>0</v>
      </c>
      <c r="AL40" s="9">
        <v>13554.61</v>
      </c>
      <c r="AM40" s="9">
        <v>74.22</v>
      </c>
      <c r="AN40" s="9">
        <v>334.14</v>
      </c>
      <c r="AO40" s="9">
        <v>419.85</v>
      </c>
      <c r="AP40" s="9">
        <v>303.42</v>
      </c>
      <c r="AQ40" s="9">
        <v>2352.36</v>
      </c>
      <c r="AR40" s="9">
        <v>387.09</v>
      </c>
      <c r="AS40" s="9">
        <v>24.45</v>
      </c>
      <c r="AT40" s="9">
        <v>0</v>
      </c>
      <c r="AU40" s="9">
        <v>1402.85</v>
      </c>
      <c r="AV40" s="9">
        <v>25.07</v>
      </c>
      <c r="AW40" s="9">
        <v>11</v>
      </c>
      <c r="AX40" s="9">
        <v>1680.34</v>
      </c>
      <c r="AY40" s="9">
        <v>99.41</v>
      </c>
      <c r="AZ40" s="9">
        <v>0</v>
      </c>
      <c r="BA40" s="19">
        <v>20668.809999999998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19">
        <v>0</v>
      </c>
      <c r="BT40" s="9">
        <v>16797.810000000001</v>
      </c>
      <c r="BU40" s="9">
        <v>74.22</v>
      </c>
      <c r="BV40" s="9">
        <v>763.69</v>
      </c>
      <c r="BW40" s="9">
        <v>754.31</v>
      </c>
      <c r="BX40" s="9">
        <v>945.57999999999993</v>
      </c>
      <c r="BY40" s="9">
        <v>3384.83</v>
      </c>
      <c r="BZ40" s="9">
        <v>1055.51</v>
      </c>
      <c r="CA40" s="9">
        <v>24.45</v>
      </c>
      <c r="CB40" s="9">
        <v>0</v>
      </c>
      <c r="CC40" s="9">
        <v>1402.85</v>
      </c>
      <c r="CD40" s="9">
        <v>25.07</v>
      </c>
      <c r="CE40" s="9">
        <v>11</v>
      </c>
      <c r="CF40" s="9">
        <v>2485.6799999999998</v>
      </c>
      <c r="CG40" s="9">
        <v>99.41</v>
      </c>
      <c r="CH40" s="9">
        <v>0</v>
      </c>
      <c r="CI40" s="19">
        <v>27824.41</v>
      </c>
    </row>
    <row r="41" spans="1:87" ht="12.75" customHeight="1" x14ac:dyDescent="0.3">
      <c r="A41" s="8" t="s">
        <v>69</v>
      </c>
      <c r="B41" s="15">
        <v>1048</v>
      </c>
      <c r="C41" s="16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1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19">
        <v>0</v>
      </c>
      <c r="AL41" s="9">
        <v>143435.21643835198</v>
      </c>
      <c r="AM41" s="9">
        <v>0</v>
      </c>
      <c r="AN41" s="9">
        <v>1102.4164383561647</v>
      </c>
      <c r="AO41" s="9">
        <v>23.016438356164382</v>
      </c>
      <c r="AP41" s="9">
        <v>20</v>
      </c>
      <c r="AQ41" s="9">
        <v>14243.276712328954</v>
      </c>
      <c r="AR41" s="9">
        <v>215.84657534246577</v>
      </c>
      <c r="AS41" s="9">
        <v>1</v>
      </c>
      <c r="AT41" s="9">
        <v>2058.1945205479446</v>
      </c>
      <c r="AU41" s="9">
        <v>207.12054794520552</v>
      </c>
      <c r="AV41" s="9">
        <v>83.052054794520558</v>
      </c>
      <c r="AW41" s="9">
        <v>1.0630136986301371</v>
      </c>
      <c r="AX41" s="9">
        <v>239.25205479452057</v>
      </c>
      <c r="AY41" s="9">
        <v>138.75616438356164</v>
      </c>
      <c r="AZ41" s="9">
        <v>0</v>
      </c>
      <c r="BA41" s="19">
        <v>161768.21095890013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19">
        <v>0</v>
      </c>
      <c r="BT41" s="9">
        <v>143435.21643835198</v>
      </c>
      <c r="BU41" s="9">
        <v>0</v>
      </c>
      <c r="BV41" s="9">
        <v>1102.4164383561647</v>
      </c>
      <c r="BW41" s="9">
        <v>23.016438356164382</v>
      </c>
      <c r="BX41" s="9">
        <v>20</v>
      </c>
      <c r="BY41" s="9">
        <v>14243.276712328954</v>
      </c>
      <c r="BZ41" s="9">
        <v>215.84657534246577</v>
      </c>
      <c r="CA41" s="9">
        <v>1</v>
      </c>
      <c r="CB41" s="9">
        <v>2058.1945205479446</v>
      </c>
      <c r="CC41" s="9">
        <v>207.12054794520552</v>
      </c>
      <c r="CD41" s="9">
        <v>83.052054794520558</v>
      </c>
      <c r="CE41" s="9">
        <v>1.0630136986301371</v>
      </c>
      <c r="CF41" s="9">
        <v>239.25205479452057</v>
      </c>
      <c r="CG41" s="9">
        <v>138.75616438356164</v>
      </c>
      <c r="CH41" s="9">
        <v>0</v>
      </c>
      <c r="CI41" s="19">
        <v>161768.21095890013</v>
      </c>
    </row>
    <row r="42" spans="1:87" ht="12.75" customHeight="1" x14ac:dyDescent="0.3">
      <c r="A42" s="8" t="s">
        <v>70</v>
      </c>
      <c r="B42" s="15">
        <v>1049</v>
      </c>
      <c r="C42" s="16" t="s">
        <v>34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1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19">
        <v>0</v>
      </c>
      <c r="AL42" s="9">
        <v>70713.254794522232</v>
      </c>
      <c r="AM42" s="9">
        <v>54.750684931506854</v>
      </c>
      <c r="AN42" s="9">
        <v>162.59726027397258</v>
      </c>
      <c r="AO42" s="9">
        <v>121.44657534246574</v>
      </c>
      <c r="AP42" s="9">
        <v>49.964383561643842</v>
      </c>
      <c r="AQ42" s="9">
        <v>9541.1205479452092</v>
      </c>
      <c r="AR42" s="9">
        <v>295.18082191780854</v>
      </c>
      <c r="AS42" s="9">
        <v>17.295890410958904</v>
      </c>
      <c r="AT42" s="9">
        <v>47.241095890410961</v>
      </c>
      <c r="AU42" s="9">
        <v>712.2904109589042</v>
      </c>
      <c r="AV42" s="9">
        <v>1056.2410958904111</v>
      </c>
      <c r="AW42" s="9">
        <v>8.624657534246575</v>
      </c>
      <c r="AX42" s="9">
        <v>1458.4986301369865</v>
      </c>
      <c r="AY42" s="9">
        <v>-13.197260273972521</v>
      </c>
      <c r="AZ42" s="9">
        <v>3</v>
      </c>
      <c r="BA42" s="19">
        <v>84228.309589042779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19">
        <v>0</v>
      </c>
      <c r="BT42" s="9">
        <v>70713.254794522232</v>
      </c>
      <c r="BU42" s="9">
        <v>54.750684931506854</v>
      </c>
      <c r="BV42" s="9">
        <v>162.59726027397258</v>
      </c>
      <c r="BW42" s="9">
        <v>121.44657534246574</v>
      </c>
      <c r="BX42" s="9">
        <v>49.964383561643842</v>
      </c>
      <c r="BY42" s="9">
        <v>9541.1205479452092</v>
      </c>
      <c r="BZ42" s="9">
        <v>295.18082191780854</v>
      </c>
      <c r="CA42" s="9">
        <v>17.295890410958904</v>
      </c>
      <c r="CB42" s="9">
        <v>47.241095890410961</v>
      </c>
      <c r="CC42" s="9">
        <v>712.2904109589042</v>
      </c>
      <c r="CD42" s="9">
        <v>1056.2410958904111</v>
      </c>
      <c r="CE42" s="9">
        <v>8.624657534246575</v>
      </c>
      <c r="CF42" s="9">
        <v>1458.4986301369865</v>
      </c>
      <c r="CG42" s="9">
        <v>-13.197260273972521</v>
      </c>
      <c r="CH42" s="9">
        <v>3</v>
      </c>
      <c r="CI42" s="19">
        <v>84228.309589042779</v>
      </c>
    </row>
    <row r="43" spans="1:87" ht="12.75" customHeight="1" x14ac:dyDescent="0.3">
      <c r="A43" s="8" t="s">
        <v>71</v>
      </c>
      <c r="B43" s="15">
        <v>1051</v>
      </c>
      <c r="C43" s="16" t="s">
        <v>34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1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19">
        <v>0</v>
      </c>
      <c r="AL43" s="9">
        <v>1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</v>
      </c>
      <c r="AW43" s="9">
        <v>0</v>
      </c>
      <c r="AX43" s="9">
        <v>0</v>
      </c>
      <c r="AY43" s="9">
        <v>0</v>
      </c>
      <c r="AZ43" s="9">
        <v>0</v>
      </c>
      <c r="BA43" s="19">
        <v>1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19">
        <v>0</v>
      </c>
      <c r="BT43" s="9">
        <v>1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19">
        <v>1</v>
      </c>
    </row>
    <row r="44" spans="1:87" ht="12.75" customHeight="1" x14ac:dyDescent="0.3">
      <c r="A44" s="8" t="s">
        <v>72</v>
      </c>
      <c r="B44" s="15">
        <v>1052</v>
      </c>
      <c r="C44" s="16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1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19">
        <v>0</v>
      </c>
      <c r="AL44" s="9">
        <v>1466.0301369863012</v>
      </c>
      <c r="AM44" s="9">
        <v>0</v>
      </c>
      <c r="AN44" s="9">
        <v>3.9013698630136986</v>
      </c>
      <c r="AO44" s="9">
        <v>4.1041095890410944</v>
      </c>
      <c r="AP44" s="9">
        <v>0</v>
      </c>
      <c r="AQ44" s="9">
        <v>87.934246575342485</v>
      </c>
      <c r="AR44" s="9">
        <v>0.83835616438356064</v>
      </c>
      <c r="AS44" s="9">
        <v>0</v>
      </c>
      <c r="AT44" s="9">
        <v>0</v>
      </c>
      <c r="AU44" s="9">
        <v>6.8712328767123285</v>
      </c>
      <c r="AV44" s="9">
        <v>0</v>
      </c>
      <c r="AW44" s="9">
        <v>0</v>
      </c>
      <c r="AX44" s="9">
        <v>16.906849315068499</v>
      </c>
      <c r="AY44" s="9">
        <v>1</v>
      </c>
      <c r="AZ44" s="9">
        <v>0</v>
      </c>
      <c r="BA44" s="19">
        <v>1587.5863013698631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19">
        <v>0</v>
      </c>
      <c r="BT44" s="9">
        <v>1466.0301369863012</v>
      </c>
      <c r="BU44" s="9">
        <v>0</v>
      </c>
      <c r="BV44" s="9">
        <v>3.9013698630136986</v>
      </c>
      <c r="BW44" s="9">
        <v>4.1041095890410944</v>
      </c>
      <c r="BX44" s="9">
        <v>0</v>
      </c>
      <c r="BY44" s="9">
        <v>87.934246575342485</v>
      </c>
      <c r="BZ44" s="9">
        <v>0.83835616438356064</v>
      </c>
      <c r="CA44" s="9">
        <v>0</v>
      </c>
      <c r="CB44" s="9">
        <v>0</v>
      </c>
      <c r="CC44" s="9">
        <v>6.8712328767123285</v>
      </c>
      <c r="CD44" s="9">
        <v>0</v>
      </c>
      <c r="CE44" s="9">
        <v>0</v>
      </c>
      <c r="CF44" s="9">
        <v>16.906849315068499</v>
      </c>
      <c r="CG44" s="9">
        <v>1</v>
      </c>
      <c r="CH44" s="9">
        <v>0</v>
      </c>
      <c r="CI44" s="19">
        <v>1587.5863013698631</v>
      </c>
    </row>
    <row r="45" spans="1:87" ht="12.75" customHeight="1" x14ac:dyDescent="0.3">
      <c r="A45" s="8" t="s">
        <v>73</v>
      </c>
      <c r="B45" s="15">
        <v>1053</v>
      </c>
      <c r="C45" s="16" t="s">
        <v>34</v>
      </c>
      <c r="D45" s="9">
        <v>3671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19">
        <v>3671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19">
        <v>0</v>
      </c>
      <c r="AL45" s="9">
        <v>305154</v>
      </c>
      <c r="AM45" s="9">
        <v>0</v>
      </c>
      <c r="AN45" s="9">
        <v>11486</v>
      </c>
      <c r="AO45" s="9">
        <v>3099</v>
      </c>
      <c r="AP45" s="9">
        <v>26</v>
      </c>
      <c r="AQ45" s="9">
        <v>40759</v>
      </c>
      <c r="AR45" s="9">
        <v>2382</v>
      </c>
      <c r="AS45" s="9">
        <v>0</v>
      </c>
      <c r="AT45" s="9">
        <v>15428</v>
      </c>
      <c r="AU45" s="9">
        <v>1145</v>
      </c>
      <c r="AV45" s="9">
        <v>8</v>
      </c>
      <c r="AW45" s="9">
        <v>0</v>
      </c>
      <c r="AX45" s="9">
        <v>2697</v>
      </c>
      <c r="AY45" s="9">
        <v>0</v>
      </c>
      <c r="AZ45" s="9">
        <v>0</v>
      </c>
      <c r="BA45" s="19">
        <v>382184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19">
        <v>0</v>
      </c>
      <c r="BT45" s="9">
        <v>308825</v>
      </c>
      <c r="BU45" s="9">
        <v>0</v>
      </c>
      <c r="BV45" s="9">
        <v>11486</v>
      </c>
      <c r="BW45" s="9">
        <v>3099</v>
      </c>
      <c r="BX45" s="9">
        <v>26</v>
      </c>
      <c r="BY45" s="9">
        <v>40759</v>
      </c>
      <c r="BZ45" s="9">
        <v>2382</v>
      </c>
      <c r="CA45" s="9">
        <v>0</v>
      </c>
      <c r="CB45" s="9">
        <v>15428</v>
      </c>
      <c r="CC45" s="9">
        <v>1145</v>
      </c>
      <c r="CD45" s="9">
        <v>8</v>
      </c>
      <c r="CE45" s="9">
        <v>0</v>
      </c>
      <c r="CF45" s="9">
        <v>2697</v>
      </c>
      <c r="CG45" s="9">
        <v>0</v>
      </c>
      <c r="CH45" s="9">
        <v>0</v>
      </c>
      <c r="CI45" s="19">
        <v>385855</v>
      </c>
    </row>
    <row r="46" spans="1:87" ht="12.75" customHeight="1" x14ac:dyDescent="0.3">
      <c r="A46" s="8" t="s">
        <v>74</v>
      </c>
      <c r="B46" s="15">
        <v>1055</v>
      </c>
      <c r="C46" s="16" t="s">
        <v>34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1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19">
        <v>0</v>
      </c>
      <c r="AL46" s="9">
        <v>-4.170498084291185</v>
      </c>
      <c r="AM46" s="9">
        <v>0</v>
      </c>
      <c r="AN46" s="9">
        <v>0</v>
      </c>
      <c r="AO46" s="9">
        <v>0</v>
      </c>
      <c r="AP46" s="9">
        <v>0</v>
      </c>
      <c r="AQ46" s="9">
        <v>1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19">
        <v>-3.170498084291185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19">
        <v>0</v>
      </c>
      <c r="BT46" s="9">
        <v>-4.170498084291185</v>
      </c>
      <c r="BU46" s="9">
        <v>0</v>
      </c>
      <c r="BV46" s="9">
        <v>0</v>
      </c>
      <c r="BW46" s="9">
        <v>0</v>
      </c>
      <c r="BX46" s="9">
        <v>0</v>
      </c>
      <c r="BY46" s="9">
        <v>1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19">
        <v>-3.170498084291185</v>
      </c>
    </row>
    <row r="47" spans="1:87" ht="12.75" customHeight="1" x14ac:dyDescent="0.3">
      <c r="A47" s="8" t="s">
        <v>75</v>
      </c>
      <c r="B47" s="15">
        <v>1056</v>
      </c>
      <c r="C47" s="16" t="s">
        <v>34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1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19">
        <v>0</v>
      </c>
      <c r="AL47" s="9">
        <v>1713.5931388397271</v>
      </c>
      <c r="AM47" s="9">
        <v>0</v>
      </c>
      <c r="AN47" s="9">
        <v>0</v>
      </c>
      <c r="AO47" s="9">
        <v>0</v>
      </c>
      <c r="AP47" s="9">
        <v>0</v>
      </c>
      <c r="AQ47" s="9">
        <v>464.55491239238239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19">
        <v>2178.1480512321095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19">
        <v>0</v>
      </c>
      <c r="BT47" s="9">
        <v>1713.5931388397271</v>
      </c>
      <c r="BU47" s="9">
        <v>0</v>
      </c>
      <c r="BV47" s="9">
        <v>0</v>
      </c>
      <c r="BW47" s="9">
        <v>0</v>
      </c>
      <c r="BX47" s="9">
        <v>0</v>
      </c>
      <c r="BY47" s="9">
        <v>464.55491239238239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19">
        <v>2178.1480512321095</v>
      </c>
    </row>
    <row r="48" spans="1:87" ht="12.75" customHeight="1" x14ac:dyDescent="0.3">
      <c r="A48" s="8" t="s">
        <v>76</v>
      </c>
      <c r="B48" s="15">
        <v>1057</v>
      </c>
      <c r="C48" s="16" t="s">
        <v>34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1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19">
        <v>0</v>
      </c>
      <c r="AL48" s="9">
        <v>2227</v>
      </c>
      <c r="AM48" s="9">
        <v>14</v>
      </c>
      <c r="AN48" s="9">
        <v>75</v>
      </c>
      <c r="AO48" s="9">
        <v>35</v>
      </c>
      <c r="AP48" s="9">
        <v>3</v>
      </c>
      <c r="AQ48" s="9">
        <v>561</v>
      </c>
      <c r="AR48" s="9">
        <v>522</v>
      </c>
      <c r="AS48" s="9">
        <v>1</v>
      </c>
      <c r="AT48" s="9">
        <v>88</v>
      </c>
      <c r="AU48" s="9">
        <v>23</v>
      </c>
      <c r="AV48" s="9">
        <v>7</v>
      </c>
      <c r="AW48" s="9">
        <v>11</v>
      </c>
      <c r="AX48" s="9">
        <v>309</v>
      </c>
      <c r="AY48" s="9">
        <v>1</v>
      </c>
      <c r="AZ48" s="9">
        <v>1</v>
      </c>
      <c r="BA48" s="19">
        <v>3878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19">
        <v>0</v>
      </c>
      <c r="BT48" s="9">
        <v>2227</v>
      </c>
      <c r="BU48" s="9">
        <v>14</v>
      </c>
      <c r="BV48" s="9">
        <v>75</v>
      </c>
      <c r="BW48" s="9">
        <v>35</v>
      </c>
      <c r="BX48" s="9">
        <v>3</v>
      </c>
      <c r="BY48" s="9">
        <v>561</v>
      </c>
      <c r="BZ48" s="9">
        <v>522</v>
      </c>
      <c r="CA48" s="9">
        <v>1</v>
      </c>
      <c r="CB48" s="9">
        <v>88</v>
      </c>
      <c r="CC48" s="9">
        <v>23</v>
      </c>
      <c r="CD48" s="9">
        <v>7</v>
      </c>
      <c r="CE48" s="9">
        <v>11</v>
      </c>
      <c r="CF48" s="9">
        <v>309</v>
      </c>
      <c r="CG48" s="9">
        <v>1</v>
      </c>
      <c r="CH48" s="9">
        <v>1</v>
      </c>
      <c r="CI48" s="19">
        <v>3878</v>
      </c>
    </row>
    <row r="49" spans="1:87" ht="12.75" customHeight="1" x14ac:dyDescent="0.3">
      <c r="A49" s="8" t="s">
        <v>77</v>
      </c>
      <c r="B49" s="15">
        <v>1058</v>
      </c>
      <c r="C49" s="16" t="s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1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19">
        <v>0</v>
      </c>
      <c r="AL49" s="9">
        <v>9810</v>
      </c>
      <c r="AM49" s="9">
        <v>0</v>
      </c>
      <c r="AN49" s="9">
        <v>0</v>
      </c>
      <c r="AO49" s="9">
        <v>0</v>
      </c>
      <c r="AP49" s="9">
        <v>0</v>
      </c>
      <c r="AQ49" s="9">
        <v>1095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19">
        <v>10905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19">
        <v>0</v>
      </c>
      <c r="BT49" s="9">
        <v>9810</v>
      </c>
      <c r="BU49" s="9">
        <v>0</v>
      </c>
      <c r="BV49" s="9">
        <v>0</v>
      </c>
      <c r="BW49" s="9">
        <v>0</v>
      </c>
      <c r="BX49" s="9">
        <v>0</v>
      </c>
      <c r="BY49" s="9">
        <v>1095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19">
        <v>10905</v>
      </c>
    </row>
    <row r="50" spans="1:87" ht="12.75" customHeight="1" x14ac:dyDescent="0.3">
      <c r="A50" s="8" t="s">
        <v>78</v>
      </c>
      <c r="B50" s="15">
        <v>1059</v>
      </c>
      <c r="C50" s="16" t="s">
        <v>34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1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1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1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1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19">
        <v>0</v>
      </c>
    </row>
    <row r="51" spans="1:87" ht="12.75" customHeight="1" x14ac:dyDescent="0.3">
      <c r="A51" s="8" t="s">
        <v>79</v>
      </c>
      <c r="B51" s="15">
        <v>1060</v>
      </c>
      <c r="C51" s="16" t="s">
        <v>34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1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1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1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1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19">
        <v>0</v>
      </c>
    </row>
    <row r="52" spans="1:87" ht="12.75" customHeight="1" x14ac:dyDescent="0.3">
      <c r="A52" s="8" t="s">
        <v>80</v>
      </c>
      <c r="B52" s="15">
        <v>1061</v>
      </c>
      <c r="C52" s="16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1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1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1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1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19">
        <v>0</v>
      </c>
    </row>
    <row r="53" spans="1:87" ht="12.75" customHeight="1" x14ac:dyDescent="0.3">
      <c r="A53" s="8" t="s">
        <v>81</v>
      </c>
      <c r="B53" s="15">
        <v>2001</v>
      </c>
      <c r="C53" s="16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1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1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1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1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19">
        <v>0</v>
      </c>
    </row>
    <row r="54" spans="1:87" ht="12.75" customHeight="1" x14ac:dyDescent="0.3">
      <c r="A54" s="8" t="s">
        <v>82</v>
      </c>
      <c r="B54" s="15">
        <v>2002</v>
      </c>
      <c r="C54" s="16" t="s">
        <v>83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1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1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1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1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19">
        <v>0</v>
      </c>
    </row>
    <row r="55" spans="1:87" ht="12.75" customHeight="1" x14ac:dyDescent="0.3">
      <c r="A55" s="8" t="s">
        <v>84</v>
      </c>
      <c r="B55" s="15">
        <v>2005</v>
      </c>
      <c r="C55" s="16" t="s">
        <v>83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1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1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1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1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19">
        <v>0</v>
      </c>
    </row>
    <row r="56" spans="1:87" ht="12.75" customHeight="1" x14ac:dyDescent="0.3">
      <c r="A56" s="8" t="s">
        <v>85</v>
      </c>
      <c r="B56" s="15">
        <v>2006</v>
      </c>
      <c r="C56" s="16" t="s">
        <v>86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1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1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1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1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19">
        <v>0</v>
      </c>
    </row>
    <row r="57" spans="1:87" ht="12.75" customHeight="1" x14ac:dyDescent="0.3">
      <c r="A57" s="8" t="s">
        <v>87</v>
      </c>
      <c r="B57" s="15">
        <v>2007</v>
      </c>
      <c r="C57" s="16" t="s">
        <v>83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1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1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1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1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19">
        <v>0</v>
      </c>
    </row>
    <row r="58" spans="1:87" ht="12.75" customHeight="1" x14ac:dyDescent="0.3">
      <c r="A58" s="8" t="s">
        <v>88</v>
      </c>
      <c r="B58" s="15">
        <v>2008</v>
      </c>
      <c r="C58" s="16" t="s">
        <v>83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1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1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1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1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19">
        <v>0</v>
      </c>
    </row>
    <row r="59" spans="1:87" ht="12.75" customHeight="1" x14ac:dyDescent="0.3">
      <c r="A59" s="8" t="s">
        <v>89</v>
      </c>
      <c r="B59" s="15">
        <v>3001</v>
      </c>
      <c r="C59" s="16" t="s">
        <v>86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1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1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1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1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19">
        <v>0</v>
      </c>
    </row>
    <row r="60" spans="1:87" ht="12.75" customHeight="1" x14ac:dyDescent="0.3">
      <c r="A60" s="8" t="s">
        <v>90</v>
      </c>
      <c r="B60" s="15">
        <v>3002</v>
      </c>
      <c r="C60" s="16" t="s">
        <v>86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1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1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1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1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19">
        <v>0</v>
      </c>
    </row>
    <row r="61" spans="1:87" ht="12.75" customHeight="1" x14ac:dyDescent="0.3">
      <c r="A61" s="8" t="s">
        <v>91</v>
      </c>
      <c r="B61" s="15">
        <v>3003</v>
      </c>
      <c r="C61" s="16" t="s">
        <v>86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1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1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1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1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19">
        <v>0</v>
      </c>
    </row>
    <row r="62" spans="1:87" ht="12.75" customHeight="1" x14ac:dyDescent="0.3">
      <c r="A62" s="8" t="s">
        <v>92</v>
      </c>
      <c r="B62" s="15">
        <v>3004</v>
      </c>
      <c r="C62" s="16" t="s">
        <v>86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1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1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1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1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19">
        <v>0</v>
      </c>
    </row>
    <row r="63" spans="1:87" ht="12.75" customHeight="1" x14ac:dyDescent="0.3">
      <c r="A63" s="8" t="s">
        <v>93</v>
      </c>
      <c r="B63" s="15">
        <v>3005</v>
      </c>
      <c r="C63" s="16" t="s">
        <v>86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1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1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1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1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19">
        <v>0</v>
      </c>
    </row>
    <row r="64" spans="1:87" ht="12.75" customHeight="1" x14ac:dyDescent="0.3">
      <c r="A64" s="8" t="s">
        <v>94</v>
      </c>
      <c r="B64" s="15">
        <v>3006</v>
      </c>
      <c r="C64" s="16" t="s">
        <v>86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1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1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1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1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19">
        <v>0</v>
      </c>
    </row>
    <row r="65" spans="1:87" ht="12.75" customHeight="1" x14ac:dyDescent="0.3">
      <c r="A65" s="8" t="s">
        <v>95</v>
      </c>
      <c r="B65" s="15">
        <v>3007</v>
      </c>
      <c r="C65" s="16" t="s">
        <v>86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1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1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1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1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19">
        <v>0</v>
      </c>
    </row>
    <row r="66" spans="1:87" ht="12.75" customHeight="1" x14ac:dyDescent="0.3">
      <c r="A66" s="8" t="s">
        <v>96</v>
      </c>
      <c r="B66" s="15">
        <v>3008</v>
      </c>
      <c r="C66" s="16" t="s">
        <v>86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1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1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1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1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19">
        <v>0</v>
      </c>
    </row>
    <row r="67" spans="1:87" ht="12.75" customHeight="1" x14ac:dyDescent="0.3">
      <c r="A67" s="8" t="s">
        <v>97</v>
      </c>
      <c r="B67" s="15">
        <v>3009</v>
      </c>
      <c r="C67" s="16" t="s">
        <v>86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1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1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1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1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19">
        <v>0</v>
      </c>
    </row>
    <row r="68" spans="1:87" ht="12.75" customHeight="1" x14ac:dyDescent="0.3">
      <c r="A68" s="8" t="s">
        <v>98</v>
      </c>
      <c r="B68" s="15">
        <v>3011</v>
      </c>
      <c r="C68" s="16" t="s">
        <v>86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1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1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1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1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19">
        <v>0</v>
      </c>
    </row>
    <row r="69" spans="1:87" ht="12.75" customHeight="1" x14ac:dyDescent="0.3">
      <c r="A69" s="8" t="s">
        <v>99</v>
      </c>
      <c r="B69" s="15">
        <v>3012</v>
      </c>
      <c r="C69" s="16" t="s">
        <v>86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1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1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1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1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19">
        <v>0</v>
      </c>
    </row>
    <row r="70" spans="1:87" ht="13.8" x14ac:dyDescent="0.3">
      <c r="A70" s="8" t="s">
        <v>100</v>
      </c>
      <c r="B70" s="15">
        <v>3016</v>
      </c>
      <c r="C70" s="16" t="s">
        <v>86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1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1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1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1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19">
        <v>0</v>
      </c>
    </row>
    <row r="71" spans="1:87" ht="13.8" x14ac:dyDescent="0.3">
      <c r="A71" s="8" t="s">
        <v>101</v>
      </c>
      <c r="B71" s="15">
        <v>3017</v>
      </c>
      <c r="C71" s="16" t="s">
        <v>86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1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1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1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1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19">
        <v>0</v>
      </c>
    </row>
    <row r="72" spans="1:87" ht="13.8" x14ac:dyDescent="0.3">
      <c r="A72" s="8" t="s">
        <v>102</v>
      </c>
      <c r="B72" s="15">
        <v>3018</v>
      </c>
      <c r="C72" s="16" t="s">
        <v>86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1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1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1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1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19">
        <v>0</v>
      </c>
    </row>
    <row r="73" spans="1:87" ht="13.8" x14ac:dyDescent="0.3">
      <c r="A73" s="10" t="s">
        <v>103</v>
      </c>
      <c r="B73" s="17">
        <v>9000</v>
      </c>
      <c r="C73" s="16" t="s">
        <v>104</v>
      </c>
      <c r="D73" s="11">
        <v>46039.956560982188</v>
      </c>
      <c r="E73" s="11">
        <v>611</v>
      </c>
      <c r="F73" s="11">
        <v>1331.5538466</v>
      </c>
      <c r="G73" s="11">
        <v>583.46</v>
      </c>
      <c r="H73" s="11">
        <v>681.25041099999999</v>
      </c>
      <c r="I73" s="11">
        <v>8674.3515440698629</v>
      </c>
      <c r="J73" s="11">
        <v>1930.5021989000002</v>
      </c>
      <c r="K73" s="11">
        <v>0</v>
      </c>
      <c r="L73" s="11">
        <v>2142.2739772999998</v>
      </c>
      <c r="M73" s="11">
        <v>1231.3287671999999</v>
      </c>
      <c r="N73" s="11">
        <v>-1.1041094</v>
      </c>
      <c r="O73" s="11">
        <v>4.5808219999999995</v>
      </c>
      <c r="P73" s="11">
        <v>2283.7126208999998</v>
      </c>
      <c r="Q73" s="11">
        <v>124.0602751</v>
      </c>
      <c r="R73" s="11">
        <v>0</v>
      </c>
      <c r="S73" s="11">
        <v>65636.926914652053</v>
      </c>
      <c r="U73" s="11">
        <v>10524.031274128163</v>
      </c>
      <c r="V73" s="11">
        <v>1</v>
      </c>
      <c r="W73" s="11">
        <v>144.49222247174231</v>
      </c>
      <c r="X73" s="11">
        <v>29</v>
      </c>
      <c r="Y73" s="11">
        <v>32.857534246575298</v>
      </c>
      <c r="Z73" s="11">
        <v>2396.8546471398577</v>
      </c>
      <c r="AA73" s="11">
        <v>401.82198147612399</v>
      </c>
      <c r="AB73" s="11">
        <v>0</v>
      </c>
      <c r="AC73" s="11">
        <v>1</v>
      </c>
      <c r="AD73" s="11">
        <v>54</v>
      </c>
      <c r="AE73" s="11">
        <v>1</v>
      </c>
      <c r="AF73" s="11">
        <v>2</v>
      </c>
      <c r="AG73" s="11">
        <v>181.99568578791099</v>
      </c>
      <c r="AH73" s="11">
        <v>61.812325193826503</v>
      </c>
      <c r="AI73" s="11">
        <v>5</v>
      </c>
      <c r="AJ73" s="11">
        <v>13836.865670444198</v>
      </c>
      <c r="AL73" s="11">
        <v>4884725.5878399955</v>
      </c>
      <c r="AM73" s="11">
        <v>5529.3782049991132</v>
      </c>
      <c r="AN73" s="11">
        <v>74949.191170344478</v>
      </c>
      <c r="AO73" s="11">
        <v>32625.095014919156</v>
      </c>
      <c r="AP73" s="11">
        <v>14365.998596688038</v>
      </c>
      <c r="AQ73" s="11">
        <v>832189.50422546524</v>
      </c>
      <c r="AR73" s="11">
        <v>104911.58663481221</v>
      </c>
      <c r="AS73" s="11">
        <v>7233.1298926081054</v>
      </c>
      <c r="AT73" s="11">
        <v>149410.62920346812</v>
      </c>
      <c r="AU73" s="11">
        <v>92284.286322570275</v>
      </c>
      <c r="AV73" s="11">
        <v>83207.382114879481</v>
      </c>
      <c r="AW73" s="11">
        <v>3269.3041121424039</v>
      </c>
      <c r="AX73" s="11">
        <v>116424.23340386724</v>
      </c>
      <c r="AY73" s="11">
        <v>7788.3553968833121</v>
      </c>
      <c r="AZ73" s="11">
        <v>3345.3965191602738</v>
      </c>
      <c r="BA73" s="11">
        <v>6412259.0586528014</v>
      </c>
      <c r="BC73" s="11">
        <v>92.9561643835616</v>
      </c>
      <c r="BD73" s="11">
        <v>0</v>
      </c>
      <c r="BE73" s="11">
        <v>0</v>
      </c>
      <c r="BF73" s="11">
        <v>0</v>
      </c>
      <c r="BG73" s="11">
        <v>0</v>
      </c>
      <c r="BH73" s="11">
        <v>11.556164383561599</v>
      </c>
      <c r="BI73" s="11">
        <v>0</v>
      </c>
      <c r="BJ73" s="11">
        <v>0</v>
      </c>
      <c r="BK73" s="11">
        <v>0</v>
      </c>
      <c r="BL73" s="11">
        <v>0</v>
      </c>
      <c r="BM73" s="11">
        <v>0</v>
      </c>
      <c r="BN73" s="11">
        <v>0</v>
      </c>
      <c r="BO73" s="11">
        <v>0</v>
      </c>
      <c r="BP73" s="11">
        <v>0</v>
      </c>
      <c r="BQ73" s="11">
        <v>0</v>
      </c>
      <c r="BR73" s="11">
        <v>104.51232876712319</v>
      </c>
      <c r="BT73" s="11">
        <v>4941382.5318394899</v>
      </c>
      <c r="BU73" s="11">
        <v>6141.3782049991132</v>
      </c>
      <c r="BV73" s="11">
        <v>76425.237239416223</v>
      </c>
      <c r="BW73" s="11">
        <v>33237.555014919155</v>
      </c>
      <c r="BX73" s="11">
        <v>15080.106541934614</v>
      </c>
      <c r="BY73" s="11">
        <v>843272.2665810585</v>
      </c>
      <c r="BZ73" s="11">
        <v>107243.91081518833</v>
      </c>
      <c r="CA73" s="11">
        <v>7233.1298926081054</v>
      </c>
      <c r="CB73" s="11">
        <v>151553.90318076813</v>
      </c>
      <c r="CC73" s="11">
        <v>93569.615089770276</v>
      </c>
      <c r="CD73" s="11">
        <v>83207.278005479486</v>
      </c>
      <c r="CE73" s="11">
        <v>3275.8849341424038</v>
      </c>
      <c r="CF73" s="11">
        <v>118889.94171055514</v>
      </c>
      <c r="CG73" s="11">
        <v>7974.2279971771395</v>
      </c>
      <c r="CH73" s="11">
        <v>3350.3965191602738</v>
      </c>
      <c r="CI73" s="11">
        <v>6491837.3635666659</v>
      </c>
    </row>
    <row r="74" spans="1:87" ht="13.8" x14ac:dyDescent="0.3">
      <c r="A74" s="10" t="s">
        <v>105</v>
      </c>
      <c r="B74" s="17">
        <v>9001</v>
      </c>
      <c r="C74" s="16" t="s">
        <v>106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  <c r="BJ74" s="11">
        <v>0</v>
      </c>
      <c r="BK74" s="11">
        <v>0</v>
      </c>
      <c r="BL74" s="11">
        <v>0</v>
      </c>
      <c r="BM74" s="11">
        <v>0</v>
      </c>
      <c r="BN74" s="11">
        <v>0</v>
      </c>
      <c r="BO74" s="11">
        <v>0</v>
      </c>
      <c r="BP74" s="11">
        <v>0</v>
      </c>
      <c r="BQ74" s="11">
        <v>0</v>
      </c>
      <c r="BR74" s="11">
        <v>0</v>
      </c>
      <c r="BT74" s="11">
        <v>0</v>
      </c>
      <c r="BU74" s="11">
        <v>0</v>
      </c>
      <c r="BV74" s="11">
        <v>0</v>
      </c>
      <c r="BW74" s="11">
        <v>0</v>
      </c>
      <c r="BX74" s="11">
        <v>0</v>
      </c>
      <c r="BY74" s="11">
        <v>0</v>
      </c>
      <c r="BZ74" s="11">
        <v>0</v>
      </c>
      <c r="CA74" s="11">
        <v>0</v>
      </c>
      <c r="CB74" s="11">
        <v>0</v>
      </c>
      <c r="CC74" s="11">
        <v>0</v>
      </c>
      <c r="CD74" s="11">
        <v>0</v>
      </c>
      <c r="CE74" s="11">
        <v>0</v>
      </c>
      <c r="CF74" s="11">
        <v>0</v>
      </c>
      <c r="CG74" s="11">
        <v>0</v>
      </c>
      <c r="CH74" s="11">
        <v>0</v>
      </c>
      <c r="CI74" s="11">
        <v>0</v>
      </c>
    </row>
    <row r="75" spans="1:87" ht="13.8" x14ac:dyDescent="0.3">
      <c r="A75" s="10" t="s">
        <v>107</v>
      </c>
      <c r="B75" s="17">
        <v>9003</v>
      </c>
      <c r="C75" s="16" t="s">
        <v>108</v>
      </c>
      <c r="D75" s="11">
        <v>46039.956560982188</v>
      </c>
      <c r="E75" s="11">
        <v>611</v>
      </c>
      <c r="F75" s="11">
        <v>1331.5538466</v>
      </c>
      <c r="G75" s="11">
        <v>583.46</v>
      </c>
      <c r="H75" s="11">
        <v>681.25041099999999</v>
      </c>
      <c r="I75" s="11">
        <v>8674.3515440698629</v>
      </c>
      <c r="J75" s="11">
        <v>1930.5021989000002</v>
      </c>
      <c r="K75" s="11">
        <v>0</v>
      </c>
      <c r="L75" s="11">
        <v>2142.2739772999998</v>
      </c>
      <c r="M75" s="11">
        <v>1231.3287671999999</v>
      </c>
      <c r="N75" s="11">
        <v>-1.1041094</v>
      </c>
      <c r="O75" s="11">
        <v>4.5808219999999995</v>
      </c>
      <c r="P75" s="11">
        <v>2283.7126208999998</v>
      </c>
      <c r="Q75" s="11">
        <v>124.0602751</v>
      </c>
      <c r="R75" s="11">
        <v>0</v>
      </c>
      <c r="S75" s="11">
        <v>65636.926914652053</v>
      </c>
      <c r="U75" s="11">
        <v>10524.031274128163</v>
      </c>
      <c r="V75" s="11">
        <v>1</v>
      </c>
      <c r="W75" s="11">
        <v>144.49222247174231</v>
      </c>
      <c r="X75" s="11">
        <v>29</v>
      </c>
      <c r="Y75" s="11">
        <v>32.857534246575298</v>
      </c>
      <c r="Z75" s="11">
        <v>2396.8546471398577</v>
      </c>
      <c r="AA75" s="11">
        <v>401.82198147612399</v>
      </c>
      <c r="AB75" s="11">
        <v>0</v>
      </c>
      <c r="AC75" s="11">
        <v>1</v>
      </c>
      <c r="AD75" s="11">
        <v>54</v>
      </c>
      <c r="AE75" s="11">
        <v>1</v>
      </c>
      <c r="AF75" s="11">
        <v>2</v>
      </c>
      <c r="AG75" s="11">
        <v>181.99568578791099</v>
      </c>
      <c r="AH75" s="11">
        <v>61.812325193826503</v>
      </c>
      <c r="AI75" s="11">
        <v>5</v>
      </c>
      <c r="AJ75" s="11">
        <v>13836.865670444198</v>
      </c>
      <c r="AL75" s="11">
        <v>4884725.5878399955</v>
      </c>
      <c r="AM75" s="11">
        <v>5529.3782049991132</v>
      </c>
      <c r="AN75" s="11">
        <v>74949.191170344478</v>
      </c>
      <c r="AO75" s="11">
        <v>32625.095014919156</v>
      </c>
      <c r="AP75" s="11">
        <v>14365.998596688038</v>
      </c>
      <c r="AQ75" s="11">
        <v>832189.50422546524</v>
      </c>
      <c r="AR75" s="11">
        <v>104911.58663481221</v>
      </c>
      <c r="AS75" s="11">
        <v>7233.1298926081054</v>
      </c>
      <c r="AT75" s="11">
        <v>149410.62920346812</v>
      </c>
      <c r="AU75" s="11">
        <v>92284.286322570275</v>
      </c>
      <c r="AV75" s="11">
        <v>83207.382114879481</v>
      </c>
      <c r="AW75" s="11">
        <v>3269.3041121424039</v>
      </c>
      <c r="AX75" s="11">
        <v>116424.23340386724</v>
      </c>
      <c r="AY75" s="11">
        <v>7788.3553968833121</v>
      </c>
      <c r="AZ75" s="11">
        <v>3345.3965191602738</v>
      </c>
      <c r="BA75" s="11">
        <v>6412259.0586528014</v>
      </c>
      <c r="BC75" s="11">
        <v>92.9561643835616</v>
      </c>
      <c r="BD75" s="11">
        <v>0</v>
      </c>
      <c r="BE75" s="11">
        <v>0</v>
      </c>
      <c r="BF75" s="11">
        <v>0</v>
      </c>
      <c r="BG75" s="11">
        <v>0</v>
      </c>
      <c r="BH75" s="11">
        <v>11.556164383561599</v>
      </c>
      <c r="BI75" s="11">
        <v>0</v>
      </c>
      <c r="BJ75" s="11">
        <v>0</v>
      </c>
      <c r="BK75" s="11">
        <v>0</v>
      </c>
      <c r="BL75" s="11">
        <v>0</v>
      </c>
      <c r="BM75" s="11">
        <v>0</v>
      </c>
      <c r="BN75" s="11">
        <v>0</v>
      </c>
      <c r="BO75" s="11">
        <v>0</v>
      </c>
      <c r="BP75" s="11">
        <v>0</v>
      </c>
      <c r="BQ75" s="11">
        <v>0</v>
      </c>
      <c r="BR75" s="11">
        <v>104.51232876712319</v>
      </c>
      <c r="BT75" s="11">
        <v>4941382.5318394899</v>
      </c>
      <c r="BU75" s="11">
        <v>6141.3782049991132</v>
      </c>
      <c r="BV75" s="11">
        <v>76425.237239416223</v>
      </c>
      <c r="BW75" s="11">
        <v>33237.555014919155</v>
      </c>
      <c r="BX75" s="11">
        <v>15080.106541934614</v>
      </c>
      <c r="BY75" s="11">
        <v>843272.2665810585</v>
      </c>
      <c r="BZ75" s="11">
        <v>107243.91081518833</v>
      </c>
      <c r="CA75" s="11">
        <v>7233.1298926081054</v>
      </c>
      <c r="CB75" s="11">
        <v>151553.90318076813</v>
      </c>
      <c r="CC75" s="11">
        <v>93569.615089770276</v>
      </c>
      <c r="CD75" s="11">
        <v>83207.278005479486</v>
      </c>
      <c r="CE75" s="11">
        <v>3275.8849341424038</v>
      </c>
      <c r="CF75" s="11">
        <v>118889.94171055514</v>
      </c>
      <c r="CG75" s="11">
        <v>7974.2279971771395</v>
      </c>
      <c r="CH75" s="11">
        <v>3350.3965191602738</v>
      </c>
      <c r="CI75" s="11">
        <v>6491837.3635666659</v>
      </c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FB8FA-662E-4B55-88CC-A83C16F0F3AB}">
  <dimension ref="A1:CI75"/>
  <sheetViews>
    <sheetView showGridLines="0" zoomScale="80" zoomScaleNormal="80" workbookViewId="0">
      <pane xSplit="3" ySplit="6" topLeftCell="D7" activePane="bottomRight" state="frozen"/>
      <selection activeCell="A79" sqref="A79"/>
      <selection pane="topRight" activeCell="A79" sqref="A79"/>
      <selection pane="bottomLeft" activeCell="A79" sqref="A79"/>
      <selection pane="bottomRight" activeCell="D7" sqref="D7"/>
    </sheetView>
  </sheetViews>
  <sheetFormatPr defaultColWidth="9.109375" defaultRowHeight="13.2" x14ac:dyDescent="0.25"/>
  <cols>
    <col min="1" max="1" width="58.6640625" style="5" customWidth="1"/>
    <col min="2" max="3" width="15.6640625" style="5" customWidth="1"/>
    <col min="4" max="19" width="15.6640625" style="2" customWidth="1"/>
    <col min="20" max="20" width="3.33203125" style="2" customWidth="1"/>
    <col min="21" max="36" width="15.6640625" style="2" customWidth="1"/>
    <col min="37" max="37" width="3.33203125" style="2" customWidth="1"/>
    <col min="38" max="53" width="15.6640625" style="2" customWidth="1"/>
    <col min="54" max="54" width="3.33203125" style="2" customWidth="1"/>
    <col min="55" max="70" width="15.6640625" style="2" customWidth="1"/>
    <col min="71" max="71" width="3.33203125" style="2" customWidth="1"/>
    <col min="72" max="87" width="15.6640625" style="2" customWidth="1"/>
    <col min="88" max="16384" width="9.109375" style="2"/>
  </cols>
  <sheetData>
    <row r="1" spans="1:87" ht="15" customHeight="1" x14ac:dyDescent="0.3">
      <c r="A1" s="1" t="s">
        <v>9</v>
      </c>
      <c r="B1" s="12"/>
      <c r="C1" s="12"/>
    </row>
    <row r="2" spans="1:87" ht="15" customHeight="1" x14ac:dyDescent="0.3">
      <c r="A2" s="1" t="s">
        <v>1</v>
      </c>
      <c r="B2" s="12"/>
      <c r="C2" s="12"/>
    </row>
    <row r="3" spans="1:87" ht="15" customHeight="1" x14ac:dyDescent="0.3">
      <c r="A3" s="4" t="s">
        <v>130</v>
      </c>
      <c r="B3" s="12"/>
      <c r="C3" s="12"/>
    </row>
    <row r="4" spans="1:87" ht="22.5" customHeight="1" x14ac:dyDescent="0.25"/>
    <row r="5" spans="1:87" ht="22.5" customHeight="1" x14ac:dyDescent="0.25">
      <c r="D5" s="20" t="s">
        <v>120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1"/>
      <c r="U5" s="20" t="s">
        <v>121</v>
      </c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1"/>
      <c r="AL5" s="20" t="s">
        <v>122</v>
      </c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1"/>
      <c r="BC5" s="20" t="s">
        <v>123</v>
      </c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1"/>
      <c r="BT5" s="20" t="s">
        <v>124</v>
      </c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1"/>
    </row>
    <row r="6" spans="1:87" ht="79.5" customHeight="1" x14ac:dyDescent="0.25">
      <c r="A6" s="14" t="s">
        <v>30</v>
      </c>
      <c r="B6" s="14" t="s">
        <v>31</v>
      </c>
      <c r="C6" s="14" t="s">
        <v>32</v>
      </c>
      <c r="D6" s="7" t="s">
        <v>11</v>
      </c>
      <c r="E6" s="7" t="s">
        <v>12</v>
      </c>
      <c r="F6" s="7" t="s">
        <v>13</v>
      </c>
      <c r="G6" s="7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7" t="s">
        <v>20</v>
      </c>
      <c r="N6" s="7" t="s">
        <v>21</v>
      </c>
      <c r="O6" s="7" t="s">
        <v>22</v>
      </c>
      <c r="P6" s="7" t="s">
        <v>23</v>
      </c>
      <c r="Q6" s="7" t="s">
        <v>24</v>
      </c>
      <c r="R6" s="7" t="s">
        <v>25</v>
      </c>
      <c r="S6" s="18" t="s">
        <v>125</v>
      </c>
      <c r="U6" s="7" t="s">
        <v>11</v>
      </c>
      <c r="V6" s="7" t="s">
        <v>12</v>
      </c>
      <c r="W6" s="7" t="s">
        <v>13</v>
      </c>
      <c r="X6" s="7" t="s">
        <v>14</v>
      </c>
      <c r="Y6" s="7" t="s">
        <v>15</v>
      </c>
      <c r="Z6" s="7" t="s">
        <v>16</v>
      </c>
      <c r="AA6" s="7" t="s">
        <v>17</v>
      </c>
      <c r="AB6" s="7" t="s">
        <v>18</v>
      </c>
      <c r="AC6" s="7" t="s">
        <v>19</v>
      </c>
      <c r="AD6" s="7" t="s">
        <v>20</v>
      </c>
      <c r="AE6" s="7" t="s">
        <v>21</v>
      </c>
      <c r="AF6" s="7" t="s">
        <v>22</v>
      </c>
      <c r="AG6" s="7" t="s">
        <v>23</v>
      </c>
      <c r="AH6" s="7" t="s">
        <v>24</v>
      </c>
      <c r="AI6" s="7" t="s">
        <v>25</v>
      </c>
      <c r="AJ6" s="18" t="s">
        <v>126</v>
      </c>
      <c r="AL6" s="7" t="s">
        <v>11</v>
      </c>
      <c r="AM6" s="7" t="s">
        <v>12</v>
      </c>
      <c r="AN6" s="7" t="s">
        <v>13</v>
      </c>
      <c r="AO6" s="7" t="s">
        <v>14</v>
      </c>
      <c r="AP6" s="7" t="s">
        <v>15</v>
      </c>
      <c r="AQ6" s="7" t="s">
        <v>16</v>
      </c>
      <c r="AR6" s="7" t="s">
        <v>17</v>
      </c>
      <c r="AS6" s="7" t="s">
        <v>18</v>
      </c>
      <c r="AT6" s="7" t="s">
        <v>19</v>
      </c>
      <c r="AU6" s="7" t="s">
        <v>20</v>
      </c>
      <c r="AV6" s="7" t="s">
        <v>21</v>
      </c>
      <c r="AW6" s="7" t="s">
        <v>22</v>
      </c>
      <c r="AX6" s="7" t="s">
        <v>23</v>
      </c>
      <c r="AY6" s="7" t="s">
        <v>24</v>
      </c>
      <c r="AZ6" s="7" t="s">
        <v>25</v>
      </c>
      <c r="BA6" s="18" t="s">
        <v>127</v>
      </c>
      <c r="BC6" s="7" t="s">
        <v>11</v>
      </c>
      <c r="BD6" s="7" t="s">
        <v>12</v>
      </c>
      <c r="BE6" s="7" t="s">
        <v>13</v>
      </c>
      <c r="BF6" s="7" t="s">
        <v>14</v>
      </c>
      <c r="BG6" s="7" t="s">
        <v>15</v>
      </c>
      <c r="BH6" s="7" t="s">
        <v>16</v>
      </c>
      <c r="BI6" s="7" t="s">
        <v>17</v>
      </c>
      <c r="BJ6" s="7" t="s">
        <v>18</v>
      </c>
      <c r="BK6" s="7" t="s">
        <v>19</v>
      </c>
      <c r="BL6" s="7" t="s">
        <v>20</v>
      </c>
      <c r="BM6" s="7" t="s">
        <v>21</v>
      </c>
      <c r="BN6" s="7" t="s">
        <v>22</v>
      </c>
      <c r="BO6" s="7" t="s">
        <v>23</v>
      </c>
      <c r="BP6" s="7" t="s">
        <v>24</v>
      </c>
      <c r="BQ6" s="7" t="s">
        <v>25</v>
      </c>
      <c r="BR6" s="18" t="s">
        <v>128</v>
      </c>
      <c r="BT6" s="7" t="s">
        <v>11</v>
      </c>
      <c r="BU6" s="7" t="s">
        <v>12</v>
      </c>
      <c r="BV6" s="7" t="s">
        <v>13</v>
      </c>
      <c r="BW6" s="7" t="s">
        <v>14</v>
      </c>
      <c r="BX6" s="7" t="s">
        <v>15</v>
      </c>
      <c r="BY6" s="7" t="s">
        <v>16</v>
      </c>
      <c r="BZ6" s="7" t="s">
        <v>17</v>
      </c>
      <c r="CA6" s="7" t="s">
        <v>18</v>
      </c>
      <c r="CB6" s="7" t="s">
        <v>19</v>
      </c>
      <c r="CC6" s="7" t="s">
        <v>20</v>
      </c>
      <c r="CD6" s="7" t="s">
        <v>21</v>
      </c>
      <c r="CE6" s="7" t="s">
        <v>22</v>
      </c>
      <c r="CF6" s="7" t="s">
        <v>23</v>
      </c>
      <c r="CG6" s="7" t="s">
        <v>24</v>
      </c>
      <c r="CH6" s="7" t="s">
        <v>25</v>
      </c>
      <c r="CI6" s="18" t="s">
        <v>129</v>
      </c>
    </row>
    <row r="7" spans="1:87" ht="12.75" customHeight="1" x14ac:dyDescent="0.3">
      <c r="A7" s="8" t="s">
        <v>33</v>
      </c>
      <c r="B7" s="15">
        <v>1001</v>
      </c>
      <c r="C7" s="16" t="s">
        <v>34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1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9">
        <v>0</v>
      </c>
      <c r="AZ7" s="9">
        <v>0</v>
      </c>
      <c r="BA7" s="1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0</v>
      </c>
      <c r="BP7" s="9">
        <v>0</v>
      </c>
      <c r="BQ7" s="9">
        <v>0</v>
      </c>
      <c r="BR7" s="19">
        <v>0</v>
      </c>
      <c r="BT7" s="9">
        <v>0</v>
      </c>
      <c r="BU7" s="9">
        <v>0</v>
      </c>
      <c r="BV7" s="9">
        <v>0</v>
      </c>
      <c r="BW7" s="9">
        <v>0</v>
      </c>
      <c r="BX7" s="9">
        <v>0</v>
      </c>
      <c r="BY7" s="9">
        <v>0</v>
      </c>
      <c r="BZ7" s="9">
        <v>0</v>
      </c>
      <c r="CA7" s="9">
        <v>0</v>
      </c>
      <c r="CB7" s="9">
        <v>0</v>
      </c>
      <c r="CC7" s="9">
        <v>0</v>
      </c>
      <c r="CD7" s="9">
        <v>0</v>
      </c>
      <c r="CE7" s="9">
        <v>0</v>
      </c>
      <c r="CF7" s="9">
        <v>0</v>
      </c>
      <c r="CG7" s="9">
        <v>0</v>
      </c>
      <c r="CH7" s="9">
        <v>0</v>
      </c>
      <c r="CI7" s="19">
        <v>0</v>
      </c>
    </row>
    <row r="8" spans="1:87" ht="12.75" customHeight="1" x14ac:dyDescent="0.3">
      <c r="A8" s="8" t="s">
        <v>35</v>
      </c>
      <c r="B8" s="15">
        <v>1003</v>
      </c>
      <c r="C8" s="16" t="s">
        <v>34</v>
      </c>
      <c r="D8" s="9">
        <v>5057.6200000000008</v>
      </c>
      <c r="E8" s="9">
        <v>0</v>
      </c>
      <c r="F8" s="9">
        <v>0</v>
      </c>
      <c r="G8" s="9">
        <v>0</v>
      </c>
      <c r="H8" s="9">
        <v>0</v>
      </c>
      <c r="I8" s="9">
        <v>5109.6200000000008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9">
        <v>10167.240000000002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19">
        <v>0</v>
      </c>
      <c r="AL8" s="9">
        <v>2189125755.5799999</v>
      </c>
      <c r="AM8" s="9">
        <v>0</v>
      </c>
      <c r="AN8" s="9">
        <v>65703895.020000011</v>
      </c>
      <c r="AO8" s="9">
        <v>10871606.18</v>
      </c>
      <c r="AP8" s="9">
        <v>8852791.1300000008</v>
      </c>
      <c r="AQ8" s="9">
        <v>421653631</v>
      </c>
      <c r="AR8" s="9">
        <v>93589608.950000018</v>
      </c>
      <c r="AS8" s="9">
        <v>10389278.120000001</v>
      </c>
      <c r="AT8" s="9">
        <v>14475251.09</v>
      </c>
      <c r="AU8" s="9">
        <v>49165550.539999992</v>
      </c>
      <c r="AV8" s="9">
        <v>7033958.3599999994</v>
      </c>
      <c r="AW8" s="9">
        <v>0</v>
      </c>
      <c r="AX8" s="9">
        <v>167795078.83000001</v>
      </c>
      <c r="AY8" s="9">
        <v>0</v>
      </c>
      <c r="AZ8" s="9">
        <v>0</v>
      </c>
      <c r="BA8" s="19">
        <v>3038656404.7999997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19">
        <v>0</v>
      </c>
      <c r="BT8" s="9">
        <v>2189130813.1999998</v>
      </c>
      <c r="BU8" s="9">
        <v>0</v>
      </c>
      <c r="BV8" s="9">
        <v>65703895.020000011</v>
      </c>
      <c r="BW8" s="9">
        <v>10871606.18</v>
      </c>
      <c r="BX8" s="9">
        <v>8852791.1300000008</v>
      </c>
      <c r="BY8" s="9">
        <v>421658740.62</v>
      </c>
      <c r="BZ8" s="9">
        <v>93589608.950000018</v>
      </c>
      <c r="CA8" s="9">
        <v>10389278.120000001</v>
      </c>
      <c r="CB8" s="9">
        <v>14475251.09</v>
      </c>
      <c r="CC8" s="9">
        <v>49165550.539999992</v>
      </c>
      <c r="CD8" s="9">
        <v>7033958.3599999994</v>
      </c>
      <c r="CE8" s="9">
        <v>0</v>
      </c>
      <c r="CF8" s="9">
        <v>167795078.83000001</v>
      </c>
      <c r="CG8" s="9">
        <v>0</v>
      </c>
      <c r="CH8" s="9">
        <v>0</v>
      </c>
      <c r="CI8" s="19">
        <v>3038666572.0399995</v>
      </c>
    </row>
    <row r="9" spans="1:87" ht="12.75" customHeight="1" x14ac:dyDescent="0.3">
      <c r="A9" s="8" t="s">
        <v>36</v>
      </c>
      <c r="B9" s="15">
        <v>1004</v>
      </c>
      <c r="C9" s="16" t="s">
        <v>34</v>
      </c>
      <c r="D9" s="9">
        <v>12185051.300000001</v>
      </c>
      <c r="E9" s="9">
        <v>0</v>
      </c>
      <c r="F9" s="9">
        <v>427064.11</v>
      </c>
      <c r="G9" s="9">
        <v>335179.19</v>
      </c>
      <c r="H9" s="9">
        <v>846153.33</v>
      </c>
      <c r="I9" s="9">
        <v>1758207.32</v>
      </c>
      <c r="J9" s="9">
        <v>1465306.63</v>
      </c>
      <c r="K9" s="9">
        <v>0</v>
      </c>
      <c r="L9" s="9">
        <v>244391.44</v>
      </c>
      <c r="M9" s="9">
        <v>0</v>
      </c>
      <c r="N9" s="9">
        <v>0</v>
      </c>
      <c r="O9" s="9">
        <v>41371.339999999997</v>
      </c>
      <c r="P9" s="9">
        <v>1049701.82</v>
      </c>
      <c r="Q9" s="9">
        <v>-91886.3</v>
      </c>
      <c r="R9" s="9">
        <v>0</v>
      </c>
      <c r="S9" s="19">
        <v>18260540.18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19">
        <v>0</v>
      </c>
      <c r="AL9" s="9">
        <v>5829240443.0600014</v>
      </c>
      <c r="AM9" s="9">
        <v>14793253.029999999</v>
      </c>
      <c r="AN9" s="9">
        <v>156560385.28999999</v>
      </c>
      <c r="AO9" s="9">
        <v>107370201.34</v>
      </c>
      <c r="AP9" s="9">
        <v>15344992.84</v>
      </c>
      <c r="AQ9" s="9">
        <v>1223920904.6200001</v>
      </c>
      <c r="AR9" s="9">
        <v>398004443.16000003</v>
      </c>
      <c r="AS9" s="9">
        <v>718830.44</v>
      </c>
      <c r="AT9" s="9">
        <v>15598892.610000001</v>
      </c>
      <c r="AU9" s="9">
        <v>84031094.909999996</v>
      </c>
      <c r="AV9" s="9">
        <v>96263263.140000001</v>
      </c>
      <c r="AW9" s="9">
        <v>16472016.98</v>
      </c>
      <c r="AX9" s="9">
        <v>290392519.65000004</v>
      </c>
      <c r="AY9" s="9">
        <v>7259097.5499999989</v>
      </c>
      <c r="AZ9" s="9">
        <v>133936.18</v>
      </c>
      <c r="BA9" s="19">
        <v>8256104274.8000002</v>
      </c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19">
        <v>0</v>
      </c>
      <c r="BT9" s="9">
        <v>5841425494.3600016</v>
      </c>
      <c r="BU9" s="9">
        <v>14793253.029999999</v>
      </c>
      <c r="BV9" s="9">
        <v>156987449.40000001</v>
      </c>
      <c r="BW9" s="9">
        <v>107705380.53</v>
      </c>
      <c r="BX9" s="9">
        <v>16191146.17</v>
      </c>
      <c r="BY9" s="9">
        <v>1225679111.9400001</v>
      </c>
      <c r="BZ9" s="9">
        <v>399469749.79000002</v>
      </c>
      <c r="CA9" s="9">
        <v>718830.44</v>
      </c>
      <c r="CB9" s="9">
        <v>15843284.050000001</v>
      </c>
      <c r="CC9" s="9">
        <v>84031094.909999996</v>
      </c>
      <c r="CD9" s="9">
        <v>96263263.140000001</v>
      </c>
      <c r="CE9" s="9">
        <v>16513388.32</v>
      </c>
      <c r="CF9" s="9">
        <v>291442221.47000003</v>
      </c>
      <c r="CG9" s="9">
        <v>7167211.2499999991</v>
      </c>
      <c r="CH9" s="9">
        <v>133936.18</v>
      </c>
      <c r="CI9" s="19">
        <v>8274364814.9800005</v>
      </c>
    </row>
    <row r="10" spans="1:87" ht="12.75" customHeight="1" x14ac:dyDescent="0.3">
      <c r="A10" s="8" t="s">
        <v>37</v>
      </c>
      <c r="B10" s="15">
        <v>1005</v>
      </c>
      <c r="C10" s="16" t="s">
        <v>34</v>
      </c>
      <c r="D10" s="9">
        <v>107463171.129573</v>
      </c>
      <c r="E10" s="9">
        <v>0</v>
      </c>
      <c r="F10" s="9">
        <v>5570305.3599713603</v>
      </c>
      <c r="G10" s="9">
        <v>19803.249999700001</v>
      </c>
      <c r="H10" s="9">
        <v>103252.2300002</v>
      </c>
      <c r="I10" s="9">
        <v>37391580.8898279</v>
      </c>
      <c r="J10" s="9">
        <v>17652007.6499663</v>
      </c>
      <c r="K10" s="9">
        <v>0</v>
      </c>
      <c r="L10" s="9">
        <v>5558662.5599306896</v>
      </c>
      <c r="M10" s="9">
        <v>3853727.49994611</v>
      </c>
      <c r="N10" s="9">
        <v>-13471.949999799999</v>
      </c>
      <c r="O10" s="9">
        <v>-1572.18</v>
      </c>
      <c r="P10" s="9">
        <v>34617992.029951297</v>
      </c>
      <c r="Q10" s="9">
        <v>3119377.7699974999</v>
      </c>
      <c r="R10" s="9">
        <v>0</v>
      </c>
      <c r="S10" s="19">
        <v>215334836.23916426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19">
        <v>0</v>
      </c>
      <c r="AL10" s="9">
        <v>7443165320.6379499</v>
      </c>
      <c r="AM10" s="9">
        <v>9129823.0099929105</v>
      </c>
      <c r="AN10" s="9">
        <v>130356778.62973951</v>
      </c>
      <c r="AO10" s="9">
        <v>109902442.6898156</v>
      </c>
      <c r="AP10" s="9">
        <v>348117054.38993102</v>
      </c>
      <c r="AQ10" s="9">
        <v>1339793586.387933</v>
      </c>
      <c r="AR10" s="9">
        <v>703716139.18939972</v>
      </c>
      <c r="AS10" s="9">
        <v>32485878.439941999</v>
      </c>
      <c r="AT10" s="9">
        <v>156682529.51943499</v>
      </c>
      <c r="AU10" s="9">
        <v>506359093.43946844</v>
      </c>
      <c r="AV10" s="9">
        <v>165885511.9897961</v>
      </c>
      <c r="AW10" s="9">
        <v>57980360.619950898</v>
      </c>
      <c r="AX10" s="9">
        <v>1358210390.5391796</v>
      </c>
      <c r="AY10" s="9">
        <v>250870670.70985201</v>
      </c>
      <c r="AZ10" s="9">
        <v>12810797.3199942</v>
      </c>
      <c r="BA10" s="19">
        <v>12625466377.512379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19">
        <v>0</v>
      </c>
      <c r="BT10" s="9">
        <v>7550628491.7675228</v>
      </c>
      <c r="BU10" s="9">
        <v>9129823.0099929105</v>
      </c>
      <c r="BV10" s="9">
        <v>135927083.98971087</v>
      </c>
      <c r="BW10" s="9">
        <v>109922245.9398153</v>
      </c>
      <c r="BX10" s="9">
        <v>348220306.61993122</v>
      </c>
      <c r="BY10" s="9">
        <v>1377185167.277761</v>
      </c>
      <c r="BZ10" s="9">
        <v>721368146.83936596</v>
      </c>
      <c r="CA10" s="9">
        <v>32485878.439941999</v>
      </c>
      <c r="CB10" s="9">
        <v>162241192.07936567</v>
      </c>
      <c r="CC10" s="9">
        <v>510212820.93941456</v>
      </c>
      <c r="CD10" s="9">
        <v>165872040.03979629</v>
      </c>
      <c r="CE10" s="9">
        <v>57978788.439950898</v>
      </c>
      <c r="CF10" s="9">
        <v>1392828382.5691309</v>
      </c>
      <c r="CG10" s="9">
        <v>253990048.47984952</v>
      </c>
      <c r="CH10" s="9">
        <v>12810797.3199942</v>
      </c>
      <c r="CI10" s="19">
        <v>12840801213.751541</v>
      </c>
    </row>
    <row r="11" spans="1:87" ht="12.75" customHeight="1" x14ac:dyDescent="0.3">
      <c r="A11" s="8" t="s">
        <v>38</v>
      </c>
      <c r="B11" s="15">
        <v>1006</v>
      </c>
      <c r="C11" s="16" t="s">
        <v>34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19">
        <v>0</v>
      </c>
      <c r="AL11" s="9">
        <v>1630084691.0881</v>
      </c>
      <c r="AM11" s="9">
        <v>63853.88</v>
      </c>
      <c r="AN11" s="9">
        <v>1927258.7</v>
      </c>
      <c r="AO11" s="9">
        <v>1173592.8400000001</v>
      </c>
      <c r="AP11" s="9">
        <v>505724.74</v>
      </c>
      <c r="AQ11" s="9">
        <v>164330799.78999999</v>
      </c>
      <c r="AR11" s="9">
        <v>12523984.34</v>
      </c>
      <c r="AS11" s="9">
        <v>-3008.33</v>
      </c>
      <c r="AT11" s="9">
        <v>371849.99</v>
      </c>
      <c r="AU11" s="9">
        <v>8110464.9000000004</v>
      </c>
      <c r="AV11" s="9">
        <v>538276.46</v>
      </c>
      <c r="AW11" s="9">
        <v>0</v>
      </c>
      <c r="AX11" s="9">
        <v>373810.13</v>
      </c>
      <c r="AY11" s="9">
        <v>39029423.316799998</v>
      </c>
      <c r="AZ11" s="9">
        <v>0</v>
      </c>
      <c r="BA11" s="19">
        <v>1859030721.8449001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19">
        <v>0</v>
      </c>
      <c r="BT11" s="9">
        <v>1630084691.0881</v>
      </c>
      <c r="BU11" s="9">
        <v>63853.88</v>
      </c>
      <c r="BV11" s="9">
        <v>1927258.7</v>
      </c>
      <c r="BW11" s="9">
        <v>1173592.8400000001</v>
      </c>
      <c r="BX11" s="9">
        <v>505724.74</v>
      </c>
      <c r="BY11" s="9">
        <v>164330799.78999999</v>
      </c>
      <c r="BZ11" s="9">
        <v>12523984.34</v>
      </c>
      <c r="CA11" s="9">
        <v>-3008.33</v>
      </c>
      <c r="CB11" s="9">
        <v>371849.99</v>
      </c>
      <c r="CC11" s="9">
        <v>8110464.9000000004</v>
      </c>
      <c r="CD11" s="9">
        <v>538276.46</v>
      </c>
      <c r="CE11" s="9">
        <v>0</v>
      </c>
      <c r="CF11" s="9">
        <v>373810.13</v>
      </c>
      <c r="CG11" s="9">
        <v>39029423.316799998</v>
      </c>
      <c r="CH11" s="9">
        <v>0</v>
      </c>
      <c r="CI11" s="19">
        <v>1859030721.8449001</v>
      </c>
    </row>
    <row r="12" spans="1:87" ht="12.75" customHeight="1" x14ac:dyDescent="0.3">
      <c r="A12" s="8" t="s">
        <v>39</v>
      </c>
      <c r="B12" s="15">
        <v>1007</v>
      </c>
      <c r="C12" s="16" t="s">
        <v>34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1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1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1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19">
        <v>0</v>
      </c>
    </row>
    <row r="13" spans="1:87" ht="12.75" customHeight="1" x14ac:dyDescent="0.3">
      <c r="A13" s="8" t="s">
        <v>40</v>
      </c>
      <c r="B13" s="15">
        <v>1008</v>
      </c>
      <c r="C13" s="16" t="s">
        <v>34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9">
        <v>0</v>
      </c>
      <c r="U13" s="9">
        <v>3007131.54</v>
      </c>
      <c r="V13" s="9">
        <v>0</v>
      </c>
      <c r="W13" s="9">
        <v>70585.72</v>
      </c>
      <c r="X13" s="9">
        <v>0</v>
      </c>
      <c r="Y13" s="9">
        <v>0</v>
      </c>
      <c r="Z13" s="9">
        <v>424784.22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19">
        <v>3502501.4800000004</v>
      </c>
      <c r="AL13" s="9">
        <v>2341617686.1900001</v>
      </c>
      <c r="AM13" s="9">
        <v>11233069.16</v>
      </c>
      <c r="AN13" s="9">
        <v>64704452.809999995</v>
      </c>
      <c r="AO13" s="9">
        <v>35690094.710000001</v>
      </c>
      <c r="AP13" s="9">
        <v>127192474</v>
      </c>
      <c r="AQ13" s="9">
        <v>531416537.71999997</v>
      </c>
      <c r="AR13" s="9">
        <v>73807672.890000015</v>
      </c>
      <c r="AS13" s="9">
        <v>11768628.559999999</v>
      </c>
      <c r="AT13" s="9">
        <v>5934585.9500000002</v>
      </c>
      <c r="AU13" s="9">
        <v>96072439.599999994</v>
      </c>
      <c r="AV13" s="9">
        <v>60092930.179999992</v>
      </c>
      <c r="AW13" s="9">
        <v>842448.37</v>
      </c>
      <c r="AX13" s="9">
        <v>256486771.13</v>
      </c>
      <c r="AY13" s="9">
        <v>2390990.3800000004</v>
      </c>
      <c r="AZ13" s="9">
        <v>5616793.7000000002</v>
      </c>
      <c r="BA13" s="19">
        <v>3624867575.349999</v>
      </c>
      <c r="BC13" s="9">
        <v>1319661.97</v>
      </c>
      <c r="BD13" s="9">
        <v>0</v>
      </c>
      <c r="BE13" s="9">
        <v>0</v>
      </c>
      <c r="BF13" s="9">
        <v>0</v>
      </c>
      <c r="BG13" s="9">
        <v>0</v>
      </c>
      <c r="BH13" s="9">
        <v>152153.87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0</v>
      </c>
      <c r="BP13" s="9">
        <v>0</v>
      </c>
      <c r="BQ13" s="9">
        <v>0</v>
      </c>
      <c r="BR13" s="19">
        <v>1471815.8399999999</v>
      </c>
      <c r="BT13" s="9">
        <v>2345944479.6999998</v>
      </c>
      <c r="BU13" s="9">
        <v>11233069.16</v>
      </c>
      <c r="BV13" s="9">
        <v>64775038.529999994</v>
      </c>
      <c r="BW13" s="9">
        <v>35690094.710000001</v>
      </c>
      <c r="BX13" s="9">
        <v>127192474</v>
      </c>
      <c r="BY13" s="9">
        <v>531993475.81</v>
      </c>
      <c r="BZ13" s="9">
        <v>73807672.890000015</v>
      </c>
      <c r="CA13" s="9">
        <v>11768628.559999999</v>
      </c>
      <c r="CB13" s="9">
        <v>5934585.9500000002</v>
      </c>
      <c r="CC13" s="9">
        <v>96072439.599999994</v>
      </c>
      <c r="CD13" s="9">
        <v>60092930.179999992</v>
      </c>
      <c r="CE13" s="9">
        <v>842448.37</v>
      </c>
      <c r="CF13" s="9">
        <v>256486771.13</v>
      </c>
      <c r="CG13" s="9">
        <v>2390990.3800000004</v>
      </c>
      <c r="CH13" s="9">
        <v>5616793.7000000002</v>
      </c>
      <c r="CI13" s="19">
        <v>3629841892.6699991</v>
      </c>
    </row>
    <row r="14" spans="1:87" ht="12.75" customHeight="1" x14ac:dyDescent="0.3">
      <c r="A14" s="8" t="s">
        <v>41</v>
      </c>
      <c r="B14" s="15">
        <v>1009</v>
      </c>
      <c r="C14" s="16" t="s">
        <v>34</v>
      </c>
      <c r="D14" s="9">
        <v>6544070.29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19">
        <v>6544070.29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19">
        <v>0</v>
      </c>
      <c r="AL14" s="9">
        <v>7340850266.4805489</v>
      </c>
      <c r="AM14" s="9">
        <v>18226204.720000003</v>
      </c>
      <c r="AN14" s="9">
        <v>51697576.160000026</v>
      </c>
      <c r="AO14" s="9">
        <v>34324218.75</v>
      </c>
      <c r="AP14" s="9">
        <v>94355033.509999901</v>
      </c>
      <c r="AQ14" s="9">
        <v>937391177.28000093</v>
      </c>
      <c r="AR14" s="9">
        <v>719723060.29998195</v>
      </c>
      <c r="AS14" s="9">
        <v>12082972.459999999</v>
      </c>
      <c r="AT14" s="9">
        <v>216007193.11000103</v>
      </c>
      <c r="AU14" s="9">
        <v>207683506.23999789</v>
      </c>
      <c r="AV14" s="9">
        <v>59525048.819999978</v>
      </c>
      <c r="AW14" s="9">
        <v>3422610.83</v>
      </c>
      <c r="AX14" s="9">
        <v>333078490.72999763</v>
      </c>
      <c r="AY14" s="9">
        <v>3653936.8200000003</v>
      </c>
      <c r="AZ14" s="9">
        <v>14173199.450000098</v>
      </c>
      <c r="BA14" s="19">
        <v>10046194495.660526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19">
        <v>0</v>
      </c>
      <c r="BT14" s="9">
        <v>7347394336.7705488</v>
      </c>
      <c r="BU14" s="9">
        <v>18226204.720000003</v>
      </c>
      <c r="BV14" s="9">
        <v>51697576.160000026</v>
      </c>
      <c r="BW14" s="9">
        <v>34324218.75</v>
      </c>
      <c r="BX14" s="9">
        <v>94355033.509999901</v>
      </c>
      <c r="BY14" s="9">
        <v>937391177.28000093</v>
      </c>
      <c r="BZ14" s="9">
        <v>719723060.29998195</v>
      </c>
      <c r="CA14" s="9">
        <v>12082972.459999999</v>
      </c>
      <c r="CB14" s="9">
        <v>216007193.11000103</v>
      </c>
      <c r="CC14" s="9">
        <v>207683506.23999789</v>
      </c>
      <c r="CD14" s="9">
        <v>59525048.819999978</v>
      </c>
      <c r="CE14" s="9">
        <v>3422610.83</v>
      </c>
      <c r="CF14" s="9">
        <v>333078490.72999763</v>
      </c>
      <c r="CG14" s="9">
        <v>3653936.8200000003</v>
      </c>
      <c r="CH14" s="9">
        <v>14173199.450000098</v>
      </c>
      <c r="CI14" s="19">
        <v>10052738565.950527</v>
      </c>
    </row>
    <row r="15" spans="1:87" ht="12.75" customHeight="1" x14ac:dyDescent="0.3">
      <c r="A15" s="8" t="s">
        <v>42</v>
      </c>
      <c r="B15" s="15">
        <v>1010</v>
      </c>
      <c r="C15" s="16" t="s">
        <v>34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1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1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1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1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19">
        <v>0</v>
      </c>
    </row>
    <row r="16" spans="1:87" ht="12.75" customHeight="1" x14ac:dyDescent="0.3">
      <c r="A16" s="8" t="s">
        <v>43</v>
      </c>
      <c r="B16" s="15">
        <v>1011</v>
      </c>
      <c r="C16" s="16" t="s">
        <v>34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1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1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1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1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19">
        <v>0</v>
      </c>
    </row>
    <row r="17" spans="1:87" ht="12.75" customHeight="1" x14ac:dyDescent="0.3">
      <c r="A17" s="8" t="s">
        <v>44</v>
      </c>
      <c r="B17" s="15">
        <v>1012</v>
      </c>
      <c r="C17" s="16" t="s">
        <v>34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1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19">
        <v>0</v>
      </c>
      <c r="AL17" s="9">
        <v>6965996.4200000009</v>
      </c>
      <c r="AM17" s="9">
        <v>90716.63</v>
      </c>
      <c r="AN17" s="9">
        <v>65647.12</v>
      </c>
      <c r="AO17" s="9">
        <v>58067.78</v>
      </c>
      <c r="AP17" s="9">
        <v>43163.58</v>
      </c>
      <c r="AQ17" s="9">
        <v>609497.94000000006</v>
      </c>
      <c r="AR17" s="9">
        <v>395867.55</v>
      </c>
      <c r="AS17" s="9">
        <v>-11915.72</v>
      </c>
      <c r="AT17" s="9">
        <v>57113.69</v>
      </c>
      <c r="AU17" s="9">
        <v>335380.95</v>
      </c>
      <c r="AV17" s="9">
        <v>240836.82</v>
      </c>
      <c r="AW17" s="9">
        <v>0</v>
      </c>
      <c r="AX17" s="9">
        <v>1591590.26</v>
      </c>
      <c r="AY17" s="9">
        <v>232490.41</v>
      </c>
      <c r="AZ17" s="9">
        <v>54052.69</v>
      </c>
      <c r="BA17" s="19">
        <v>10728506.120000001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19">
        <v>0</v>
      </c>
      <c r="BT17" s="9">
        <v>6965996.4200000009</v>
      </c>
      <c r="BU17" s="9">
        <v>90716.63</v>
      </c>
      <c r="BV17" s="9">
        <v>65647.12</v>
      </c>
      <c r="BW17" s="9">
        <v>58067.78</v>
      </c>
      <c r="BX17" s="9">
        <v>43163.58</v>
      </c>
      <c r="BY17" s="9">
        <v>609497.94000000006</v>
      </c>
      <c r="BZ17" s="9">
        <v>395867.55</v>
      </c>
      <c r="CA17" s="9">
        <v>-11915.72</v>
      </c>
      <c r="CB17" s="9">
        <v>57113.69</v>
      </c>
      <c r="CC17" s="9">
        <v>335380.95</v>
      </c>
      <c r="CD17" s="9">
        <v>240836.82</v>
      </c>
      <c r="CE17" s="9">
        <v>0</v>
      </c>
      <c r="CF17" s="9">
        <v>1591590.26</v>
      </c>
      <c r="CG17" s="9">
        <v>232490.41</v>
      </c>
      <c r="CH17" s="9">
        <v>54052.69</v>
      </c>
      <c r="CI17" s="19">
        <v>10728506.120000001</v>
      </c>
    </row>
    <row r="18" spans="1:87" ht="12.75" customHeight="1" x14ac:dyDescent="0.3">
      <c r="A18" s="8" t="s">
        <v>45</v>
      </c>
      <c r="B18" s="15">
        <v>1013</v>
      </c>
      <c r="C18" s="16" t="s">
        <v>34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19">
        <v>0</v>
      </c>
      <c r="AL18" s="9">
        <v>2069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19">
        <v>2069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19">
        <v>0</v>
      </c>
      <c r="BT18" s="9">
        <v>2069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19">
        <v>2069</v>
      </c>
    </row>
    <row r="19" spans="1:87" ht="12.75" customHeight="1" x14ac:dyDescent="0.3">
      <c r="A19" s="8" t="s">
        <v>47</v>
      </c>
      <c r="B19" s="15">
        <v>1016</v>
      </c>
      <c r="C19" s="16" t="s">
        <v>34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1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1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1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1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19">
        <v>0</v>
      </c>
    </row>
    <row r="20" spans="1:87" ht="12.75" customHeight="1" x14ac:dyDescent="0.3">
      <c r="A20" s="8" t="s">
        <v>48</v>
      </c>
      <c r="B20" s="15">
        <v>1017</v>
      </c>
      <c r="C20" s="16" t="s">
        <v>34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1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19">
        <v>0</v>
      </c>
      <c r="AL20" s="9">
        <v>1485723790.0400002</v>
      </c>
      <c r="AM20" s="9">
        <v>0</v>
      </c>
      <c r="AN20" s="9">
        <v>25759080.109999999</v>
      </c>
      <c r="AO20" s="9">
        <v>7427544.5600000005</v>
      </c>
      <c r="AP20" s="9">
        <v>5535945.7700000005</v>
      </c>
      <c r="AQ20" s="9">
        <v>363738032.57999992</v>
      </c>
      <c r="AR20" s="9">
        <v>78317069.799999997</v>
      </c>
      <c r="AS20" s="9">
        <v>2451617.4500000002</v>
      </c>
      <c r="AT20" s="9">
        <v>3826792.9400000004</v>
      </c>
      <c r="AU20" s="9">
        <v>10461099.390000001</v>
      </c>
      <c r="AV20" s="9">
        <v>2247623.1500000004</v>
      </c>
      <c r="AW20" s="9">
        <v>105458.23999999999</v>
      </c>
      <c r="AX20" s="9">
        <v>56852870.409999996</v>
      </c>
      <c r="AY20" s="9">
        <v>0</v>
      </c>
      <c r="AZ20" s="9">
        <v>0</v>
      </c>
      <c r="BA20" s="19">
        <v>2042446924.4400003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19">
        <v>0</v>
      </c>
      <c r="BT20" s="9">
        <v>1485723790.0400002</v>
      </c>
      <c r="BU20" s="9">
        <v>0</v>
      </c>
      <c r="BV20" s="9">
        <v>25759080.109999999</v>
      </c>
      <c r="BW20" s="9">
        <v>7427544.5600000005</v>
      </c>
      <c r="BX20" s="9">
        <v>5535945.7700000005</v>
      </c>
      <c r="BY20" s="9">
        <v>363738032.57999992</v>
      </c>
      <c r="BZ20" s="9">
        <v>78317069.799999997</v>
      </c>
      <c r="CA20" s="9">
        <v>2451617.4500000002</v>
      </c>
      <c r="CB20" s="9">
        <v>3826792.9400000004</v>
      </c>
      <c r="CC20" s="9">
        <v>10461099.390000001</v>
      </c>
      <c r="CD20" s="9">
        <v>2247623.1500000004</v>
      </c>
      <c r="CE20" s="9">
        <v>105458.23999999999</v>
      </c>
      <c r="CF20" s="9">
        <v>56852870.409999996</v>
      </c>
      <c r="CG20" s="9">
        <v>0</v>
      </c>
      <c r="CH20" s="9">
        <v>0</v>
      </c>
      <c r="CI20" s="19">
        <v>2042446924.4400003</v>
      </c>
    </row>
    <row r="21" spans="1:87" ht="12.75" customHeight="1" x14ac:dyDescent="0.3">
      <c r="A21" s="8" t="s">
        <v>49</v>
      </c>
      <c r="B21" s="15">
        <v>1018</v>
      </c>
      <c r="C21" s="16" t="s">
        <v>34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1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19">
        <v>0</v>
      </c>
      <c r="AL21" s="9">
        <v>362269125.75999743</v>
      </c>
      <c r="AM21" s="9">
        <v>0</v>
      </c>
      <c r="AN21" s="9">
        <v>15214805.490000051</v>
      </c>
      <c r="AO21" s="9">
        <v>14213508.649999902</v>
      </c>
      <c r="AP21" s="9">
        <v>6736540.6400000127</v>
      </c>
      <c r="AQ21" s="9">
        <v>57731616.419999227</v>
      </c>
      <c r="AR21" s="9">
        <v>13712098.670000115</v>
      </c>
      <c r="AS21" s="9">
        <v>1887763.6000000013</v>
      </c>
      <c r="AT21" s="9">
        <v>89474.93</v>
      </c>
      <c r="AU21" s="9">
        <v>2480958.170000006</v>
      </c>
      <c r="AV21" s="9">
        <v>107716.92000000001</v>
      </c>
      <c r="AW21" s="9">
        <v>60218.720000000001</v>
      </c>
      <c r="AX21" s="9">
        <v>8284179.7800000021</v>
      </c>
      <c r="AY21" s="9">
        <v>23682.480000000003</v>
      </c>
      <c r="AZ21" s="9">
        <v>0</v>
      </c>
      <c r="BA21" s="19">
        <v>482811690.22999692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19">
        <v>0</v>
      </c>
      <c r="BT21" s="9">
        <v>362269125.75999743</v>
      </c>
      <c r="BU21" s="9">
        <v>0</v>
      </c>
      <c r="BV21" s="9">
        <v>15214805.490000051</v>
      </c>
      <c r="BW21" s="9">
        <v>14213508.649999902</v>
      </c>
      <c r="BX21" s="9">
        <v>6736540.6400000127</v>
      </c>
      <c r="BY21" s="9">
        <v>57731616.419999227</v>
      </c>
      <c r="BZ21" s="9">
        <v>13712098.670000115</v>
      </c>
      <c r="CA21" s="9">
        <v>1887763.6000000013</v>
      </c>
      <c r="CB21" s="9">
        <v>89474.93</v>
      </c>
      <c r="CC21" s="9">
        <v>2480958.170000006</v>
      </c>
      <c r="CD21" s="9">
        <v>107716.92000000001</v>
      </c>
      <c r="CE21" s="9">
        <v>60218.720000000001</v>
      </c>
      <c r="CF21" s="9">
        <v>8284179.7800000021</v>
      </c>
      <c r="CG21" s="9">
        <v>23682.480000000003</v>
      </c>
      <c r="CH21" s="9">
        <v>0</v>
      </c>
      <c r="CI21" s="19">
        <v>482811690.22999692</v>
      </c>
    </row>
    <row r="22" spans="1:87" ht="12.75" customHeight="1" x14ac:dyDescent="0.3">
      <c r="A22" s="8" t="s">
        <v>50</v>
      </c>
      <c r="B22" s="15">
        <v>1020</v>
      </c>
      <c r="C22" s="16" t="s">
        <v>34</v>
      </c>
      <c r="D22" s="9">
        <v>335350.59000000003</v>
      </c>
      <c r="E22" s="9">
        <v>0</v>
      </c>
      <c r="F22" s="9">
        <v>0</v>
      </c>
      <c r="G22" s="9">
        <v>0</v>
      </c>
      <c r="H22" s="9">
        <v>0</v>
      </c>
      <c r="I22" s="9">
        <v>21319.200000000001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19">
        <v>356669.79000000004</v>
      </c>
      <c r="U22" s="9">
        <v>201310325.44000459</v>
      </c>
      <c r="V22" s="9">
        <v>371.23</v>
      </c>
      <c r="W22" s="9">
        <v>129464.23</v>
      </c>
      <c r="X22" s="9">
        <v>2217872.52</v>
      </c>
      <c r="Y22" s="9">
        <v>300659.40999999997</v>
      </c>
      <c r="Z22" s="9">
        <v>15511831.050000001</v>
      </c>
      <c r="AA22" s="9">
        <v>10939391.6</v>
      </c>
      <c r="AB22" s="9">
        <v>0</v>
      </c>
      <c r="AC22" s="9">
        <v>14173.61</v>
      </c>
      <c r="AD22" s="9">
        <v>1066263.99</v>
      </c>
      <c r="AE22" s="9">
        <v>8697.39</v>
      </c>
      <c r="AF22" s="9">
        <v>10021.51</v>
      </c>
      <c r="AG22" s="9">
        <v>1215453.54</v>
      </c>
      <c r="AH22" s="9">
        <v>2648199.6</v>
      </c>
      <c r="AI22" s="9">
        <v>352226.56</v>
      </c>
      <c r="AJ22" s="19">
        <v>235724951.68000457</v>
      </c>
      <c r="AL22" s="9">
        <v>6789777898.0200005</v>
      </c>
      <c r="AM22" s="9">
        <v>1234486.44</v>
      </c>
      <c r="AN22" s="9">
        <v>238820646.13</v>
      </c>
      <c r="AO22" s="9">
        <v>133667387.48</v>
      </c>
      <c r="AP22" s="9">
        <v>578437154.59000003</v>
      </c>
      <c r="AQ22" s="9">
        <v>1184139221.73</v>
      </c>
      <c r="AR22" s="9">
        <v>1001916180.24</v>
      </c>
      <c r="AS22" s="9">
        <v>27604051.800000001</v>
      </c>
      <c r="AT22" s="9">
        <v>1503568102.0899999</v>
      </c>
      <c r="AU22" s="9">
        <v>289512426.54000002</v>
      </c>
      <c r="AV22" s="9">
        <v>4149162.15</v>
      </c>
      <c r="AW22" s="9">
        <v>17249849.68</v>
      </c>
      <c r="AX22" s="9">
        <v>926238973.19000006</v>
      </c>
      <c r="AY22" s="9">
        <v>64246953.280000001</v>
      </c>
      <c r="AZ22" s="9">
        <v>9493708.8599999994</v>
      </c>
      <c r="BA22" s="19">
        <v>12770056202.220001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19">
        <v>0</v>
      </c>
      <c r="BT22" s="9">
        <v>6991423574.050005</v>
      </c>
      <c r="BU22" s="9">
        <v>1234857.67</v>
      </c>
      <c r="BV22" s="9">
        <v>238950110.35999998</v>
      </c>
      <c r="BW22" s="9">
        <v>135885260</v>
      </c>
      <c r="BX22" s="9">
        <v>578737814</v>
      </c>
      <c r="BY22" s="9">
        <v>1199672371.98</v>
      </c>
      <c r="BZ22" s="9">
        <v>1012855571.84</v>
      </c>
      <c r="CA22" s="9">
        <v>27604051.800000001</v>
      </c>
      <c r="CB22" s="9">
        <v>1503582275.6999998</v>
      </c>
      <c r="CC22" s="9">
        <v>290578690.53000003</v>
      </c>
      <c r="CD22" s="9">
        <v>4157859.54</v>
      </c>
      <c r="CE22" s="9">
        <v>17259871.190000001</v>
      </c>
      <c r="CF22" s="9">
        <v>927454426.73000002</v>
      </c>
      <c r="CG22" s="9">
        <v>66895152.880000003</v>
      </c>
      <c r="CH22" s="9">
        <v>9845935.4199999999</v>
      </c>
      <c r="CI22" s="19">
        <v>13006137823.690006</v>
      </c>
    </row>
    <row r="23" spans="1:87" ht="12.75" customHeight="1" x14ac:dyDescent="0.3">
      <c r="A23" s="8" t="s">
        <v>51</v>
      </c>
      <c r="B23" s="15">
        <v>1022</v>
      </c>
      <c r="C23" s="16" t="s">
        <v>34</v>
      </c>
      <c r="D23" s="9">
        <v>15363380.970000001</v>
      </c>
      <c r="E23" s="9">
        <v>2711827.34</v>
      </c>
      <c r="F23" s="9">
        <v>393865.79000000004</v>
      </c>
      <c r="G23" s="9">
        <v>158193.26</v>
      </c>
      <c r="H23" s="9">
        <v>2922.1400000000003</v>
      </c>
      <c r="I23" s="9">
        <v>3430507.3899999997</v>
      </c>
      <c r="J23" s="9">
        <v>489946.58999999997</v>
      </c>
      <c r="K23" s="9">
        <v>0</v>
      </c>
      <c r="L23" s="9">
        <v>0</v>
      </c>
      <c r="M23" s="9">
        <v>869945.05999999994</v>
      </c>
      <c r="N23" s="9">
        <v>0</v>
      </c>
      <c r="O23" s="9">
        <v>13438.21</v>
      </c>
      <c r="P23" s="9">
        <v>1065838.83</v>
      </c>
      <c r="Q23" s="9">
        <v>0</v>
      </c>
      <c r="R23" s="9">
        <v>0</v>
      </c>
      <c r="S23" s="19">
        <v>24499865.580000006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19">
        <v>0</v>
      </c>
      <c r="AL23" s="9">
        <v>4471590994.4099998</v>
      </c>
      <c r="AM23" s="9">
        <v>62186299.039999999</v>
      </c>
      <c r="AN23" s="9">
        <v>135722225.61999989</v>
      </c>
      <c r="AO23" s="9">
        <v>107968438.99000001</v>
      </c>
      <c r="AP23" s="9">
        <v>79181548.25</v>
      </c>
      <c r="AQ23" s="9">
        <v>627011456.61000025</v>
      </c>
      <c r="AR23" s="9">
        <v>670023205.56999993</v>
      </c>
      <c r="AS23" s="9">
        <v>36010737.420000002</v>
      </c>
      <c r="AT23" s="9">
        <v>10338260.93</v>
      </c>
      <c r="AU23" s="9">
        <v>242810458.3499999</v>
      </c>
      <c r="AV23" s="9">
        <v>7057238.6900000004</v>
      </c>
      <c r="AW23" s="9">
        <v>31624317.099999998</v>
      </c>
      <c r="AX23" s="9">
        <v>874933509.78000093</v>
      </c>
      <c r="AY23" s="9">
        <v>13791907.170000002</v>
      </c>
      <c r="AZ23" s="9">
        <v>97300874.000000104</v>
      </c>
      <c r="BA23" s="19">
        <v>7467551471.9300013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19">
        <v>0</v>
      </c>
      <c r="BT23" s="9">
        <v>4486954375.3800001</v>
      </c>
      <c r="BU23" s="9">
        <v>64898126.379999995</v>
      </c>
      <c r="BV23" s="9">
        <v>136116091.40999988</v>
      </c>
      <c r="BW23" s="9">
        <v>108126632.25000001</v>
      </c>
      <c r="BX23" s="9">
        <v>79184470.390000001</v>
      </c>
      <c r="BY23" s="9">
        <v>630441964.00000024</v>
      </c>
      <c r="BZ23" s="9">
        <v>670513152.15999997</v>
      </c>
      <c r="CA23" s="9">
        <v>36010737.420000002</v>
      </c>
      <c r="CB23" s="9">
        <v>10338260.93</v>
      </c>
      <c r="CC23" s="9">
        <v>243680403.40999991</v>
      </c>
      <c r="CD23" s="9">
        <v>7057238.6900000004</v>
      </c>
      <c r="CE23" s="9">
        <v>31637755.309999999</v>
      </c>
      <c r="CF23" s="9">
        <v>875999348.61000097</v>
      </c>
      <c r="CG23" s="9">
        <v>13791907.170000002</v>
      </c>
      <c r="CH23" s="9">
        <v>97300874.000000104</v>
      </c>
      <c r="CI23" s="19">
        <v>7492051337.5100012</v>
      </c>
    </row>
    <row r="24" spans="1:87" ht="12.75" customHeight="1" x14ac:dyDescent="0.3">
      <c r="A24" s="8" t="s">
        <v>52</v>
      </c>
      <c r="B24" s="15">
        <v>1025</v>
      </c>
      <c r="C24" s="16" t="s">
        <v>34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1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19">
        <v>0</v>
      </c>
      <c r="AL24" s="9">
        <v>1346515357.16998</v>
      </c>
      <c r="AM24" s="9">
        <v>15577.71</v>
      </c>
      <c r="AN24" s="9">
        <v>9701552.7999999896</v>
      </c>
      <c r="AO24" s="9">
        <v>7941315.5699999901</v>
      </c>
      <c r="AP24" s="9">
        <v>44273929.859999999</v>
      </c>
      <c r="AQ24" s="9">
        <v>211425142.179997</v>
      </c>
      <c r="AR24" s="9">
        <v>20664123.120000001</v>
      </c>
      <c r="AS24" s="9">
        <v>238977.32</v>
      </c>
      <c r="AT24" s="9">
        <v>77641403.590000197</v>
      </c>
      <c r="AU24" s="9">
        <v>13089230.609999999</v>
      </c>
      <c r="AV24" s="9">
        <v>706210.83</v>
      </c>
      <c r="AW24" s="9">
        <v>11573014.050000001</v>
      </c>
      <c r="AX24" s="9">
        <v>22025615.489999998</v>
      </c>
      <c r="AY24" s="9">
        <v>737462.31</v>
      </c>
      <c r="AZ24" s="9">
        <v>16230531.439999999</v>
      </c>
      <c r="BA24" s="19">
        <v>1782779444.0499766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19">
        <v>0</v>
      </c>
      <c r="BT24" s="9">
        <v>1346515357.16998</v>
      </c>
      <c r="BU24" s="9">
        <v>15577.71</v>
      </c>
      <c r="BV24" s="9">
        <v>9701552.7999999896</v>
      </c>
      <c r="BW24" s="9">
        <v>7941315.5699999901</v>
      </c>
      <c r="BX24" s="9">
        <v>44273929.859999999</v>
      </c>
      <c r="BY24" s="9">
        <v>211425142.179997</v>
      </c>
      <c r="BZ24" s="9">
        <v>20664123.120000001</v>
      </c>
      <c r="CA24" s="9">
        <v>238977.32</v>
      </c>
      <c r="CB24" s="9">
        <v>77641403.590000197</v>
      </c>
      <c r="CC24" s="9">
        <v>13089230.609999999</v>
      </c>
      <c r="CD24" s="9">
        <v>706210.83</v>
      </c>
      <c r="CE24" s="9">
        <v>11573014.050000001</v>
      </c>
      <c r="CF24" s="9">
        <v>22025615.489999998</v>
      </c>
      <c r="CG24" s="9">
        <v>737462.31</v>
      </c>
      <c r="CH24" s="9">
        <v>16230531.439999999</v>
      </c>
      <c r="CI24" s="19">
        <v>1782779444.0499766</v>
      </c>
    </row>
    <row r="25" spans="1:87" ht="12.75" customHeight="1" x14ac:dyDescent="0.3">
      <c r="A25" s="8" t="s">
        <v>53</v>
      </c>
      <c r="B25" s="15">
        <v>1027</v>
      </c>
      <c r="C25" s="16" t="s">
        <v>34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1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19">
        <v>0</v>
      </c>
      <c r="AL25" s="9">
        <v>6649002.6113330051</v>
      </c>
      <c r="AM25" s="9">
        <v>1242459.3599999999</v>
      </c>
      <c r="AN25" s="9">
        <v>3019864.99</v>
      </c>
      <c r="AO25" s="9">
        <v>5266176.33</v>
      </c>
      <c r="AP25" s="9">
        <v>30401481.039999999</v>
      </c>
      <c r="AQ25" s="9">
        <v>6954673.7735590003</v>
      </c>
      <c r="AR25" s="9">
        <v>6115808.2306619994</v>
      </c>
      <c r="AS25" s="9">
        <v>1386132.2000000002</v>
      </c>
      <c r="AT25" s="9">
        <v>307970.48</v>
      </c>
      <c r="AU25" s="9">
        <v>10918666.605989</v>
      </c>
      <c r="AV25" s="9">
        <v>116473.17</v>
      </c>
      <c r="AW25" s="9">
        <v>349441.79</v>
      </c>
      <c r="AX25" s="9">
        <v>31294762.264968</v>
      </c>
      <c r="AY25" s="9">
        <v>-85231.989999999991</v>
      </c>
      <c r="AZ25" s="9">
        <v>1664707.9</v>
      </c>
      <c r="BA25" s="19">
        <v>105602388.75651102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19">
        <v>0</v>
      </c>
      <c r="BT25" s="9">
        <v>6649002.6113330051</v>
      </c>
      <c r="BU25" s="9">
        <v>1242459.3599999999</v>
      </c>
      <c r="BV25" s="9">
        <v>3019864.99</v>
      </c>
      <c r="BW25" s="9">
        <v>5266176.33</v>
      </c>
      <c r="BX25" s="9">
        <v>30401481.039999999</v>
      </c>
      <c r="BY25" s="9">
        <v>6954673.7735590003</v>
      </c>
      <c r="BZ25" s="9">
        <v>6115808.2306619994</v>
      </c>
      <c r="CA25" s="9">
        <v>1386132.2000000002</v>
      </c>
      <c r="CB25" s="9">
        <v>307970.48</v>
      </c>
      <c r="CC25" s="9">
        <v>10918666.605989</v>
      </c>
      <c r="CD25" s="9">
        <v>116473.17</v>
      </c>
      <c r="CE25" s="9">
        <v>349441.79</v>
      </c>
      <c r="CF25" s="9">
        <v>31294762.264968</v>
      </c>
      <c r="CG25" s="9">
        <v>-85231.989999999991</v>
      </c>
      <c r="CH25" s="9">
        <v>1664707.9</v>
      </c>
      <c r="CI25" s="19">
        <v>105602388.75651102</v>
      </c>
    </row>
    <row r="26" spans="1:87" ht="12.75" customHeight="1" x14ac:dyDescent="0.3">
      <c r="A26" s="8" t="s">
        <v>54</v>
      </c>
      <c r="B26" s="15">
        <v>1028</v>
      </c>
      <c r="C26" s="16" t="s">
        <v>34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1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19">
        <v>0</v>
      </c>
      <c r="AL26" s="9">
        <v>1120834974.0185153</v>
      </c>
      <c r="AM26" s="9">
        <v>0</v>
      </c>
      <c r="AN26" s="9">
        <v>1852986.73137404</v>
      </c>
      <c r="AO26" s="9">
        <v>1387731.02674423</v>
      </c>
      <c r="AP26" s="9">
        <v>5833285.9188032001</v>
      </c>
      <c r="AQ26" s="9">
        <v>168800037.66704375</v>
      </c>
      <c r="AR26" s="9">
        <v>55904253.462137081</v>
      </c>
      <c r="AS26" s="9">
        <v>0</v>
      </c>
      <c r="AT26" s="9">
        <v>608323.70137108106</v>
      </c>
      <c r="AU26" s="9">
        <v>5974690.2825533804</v>
      </c>
      <c r="AV26" s="9">
        <v>3914765.1295763198</v>
      </c>
      <c r="AW26" s="9">
        <v>642108.69060690003</v>
      </c>
      <c r="AX26" s="9">
        <v>14907662.630823299</v>
      </c>
      <c r="AY26" s="9">
        <v>83540.2804512</v>
      </c>
      <c r="AZ26" s="9">
        <v>0</v>
      </c>
      <c r="BA26" s="19">
        <v>1380744359.5399997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19">
        <v>0</v>
      </c>
      <c r="BT26" s="9">
        <v>1120834974.0185153</v>
      </c>
      <c r="BU26" s="9">
        <v>0</v>
      </c>
      <c r="BV26" s="9">
        <v>1852986.73137404</v>
      </c>
      <c r="BW26" s="9">
        <v>1387731.02674423</v>
      </c>
      <c r="BX26" s="9">
        <v>5833285.9188032001</v>
      </c>
      <c r="BY26" s="9">
        <v>168800037.66704375</v>
      </c>
      <c r="BZ26" s="9">
        <v>55904253.462137081</v>
      </c>
      <c r="CA26" s="9">
        <v>0</v>
      </c>
      <c r="CB26" s="9">
        <v>608323.70137108106</v>
      </c>
      <c r="CC26" s="9">
        <v>5974690.2825533804</v>
      </c>
      <c r="CD26" s="9">
        <v>3914765.1295763198</v>
      </c>
      <c r="CE26" s="9">
        <v>642108.69060690003</v>
      </c>
      <c r="CF26" s="9">
        <v>14907662.630823299</v>
      </c>
      <c r="CG26" s="9">
        <v>83540.2804512</v>
      </c>
      <c r="CH26" s="9">
        <v>0</v>
      </c>
      <c r="CI26" s="19">
        <v>1380744359.5399997</v>
      </c>
    </row>
    <row r="27" spans="1:87" ht="12.75" customHeight="1" x14ac:dyDescent="0.3">
      <c r="A27" s="8" t="s">
        <v>55</v>
      </c>
      <c r="B27" s="15">
        <v>1030</v>
      </c>
      <c r="C27" s="16" t="s">
        <v>34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1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19">
        <v>0</v>
      </c>
      <c r="AL27" s="9">
        <v>3376171138.8000002</v>
      </c>
      <c r="AM27" s="9">
        <v>0</v>
      </c>
      <c r="AN27" s="9">
        <v>55472538.979999997</v>
      </c>
      <c r="AO27" s="9">
        <v>8329203.5300000003</v>
      </c>
      <c r="AP27" s="9">
        <v>4665521.12</v>
      </c>
      <c r="AQ27" s="9">
        <v>556070265.90999997</v>
      </c>
      <c r="AR27" s="9">
        <v>44649453.289999999</v>
      </c>
      <c r="AS27" s="9">
        <v>16533.650000000001</v>
      </c>
      <c r="AT27" s="9">
        <v>9315099.3399999999</v>
      </c>
      <c r="AU27" s="9">
        <v>3149011.06</v>
      </c>
      <c r="AV27" s="9">
        <v>146583.76</v>
      </c>
      <c r="AW27" s="9">
        <v>6214.21</v>
      </c>
      <c r="AX27" s="9">
        <v>41578423.909999996</v>
      </c>
      <c r="AY27" s="9">
        <v>50950.9</v>
      </c>
      <c r="AZ27" s="9">
        <v>59082.57</v>
      </c>
      <c r="BA27" s="19">
        <v>4099680021.0300007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19">
        <v>0</v>
      </c>
      <c r="BT27" s="9">
        <v>3376171138.8000002</v>
      </c>
      <c r="BU27" s="9">
        <v>0</v>
      </c>
      <c r="BV27" s="9">
        <v>55472538.979999997</v>
      </c>
      <c r="BW27" s="9">
        <v>8329203.5300000003</v>
      </c>
      <c r="BX27" s="9">
        <v>4665521.12</v>
      </c>
      <c r="BY27" s="9">
        <v>556070265.90999997</v>
      </c>
      <c r="BZ27" s="9">
        <v>44649453.289999999</v>
      </c>
      <c r="CA27" s="9">
        <v>16533.650000000001</v>
      </c>
      <c r="CB27" s="9">
        <v>9315099.3399999999</v>
      </c>
      <c r="CC27" s="9">
        <v>3149011.06</v>
      </c>
      <c r="CD27" s="9">
        <v>146583.76</v>
      </c>
      <c r="CE27" s="9">
        <v>6214.21</v>
      </c>
      <c r="CF27" s="9">
        <v>41578423.909999996</v>
      </c>
      <c r="CG27" s="9">
        <v>50950.9</v>
      </c>
      <c r="CH27" s="9">
        <v>59082.57</v>
      </c>
      <c r="CI27" s="19">
        <v>4099680021.0300007</v>
      </c>
    </row>
    <row r="28" spans="1:87" ht="12.75" customHeight="1" x14ac:dyDescent="0.3">
      <c r="A28" s="8" t="s">
        <v>56</v>
      </c>
      <c r="B28" s="15">
        <v>1031</v>
      </c>
      <c r="C28" s="16" t="s">
        <v>34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1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19">
        <v>0</v>
      </c>
      <c r="AL28" s="9">
        <v>546503852.82000005</v>
      </c>
      <c r="AM28" s="9">
        <v>0</v>
      </c>
      <c r="AN28" s="9">
        <v>577601.29</v>
      </c>
      <c r="AO28" s="9">
        <v>0</v>
      </c>
      <c r="AP28" s="9">
        <v>0</v>
      </c>
      <c r="AQ28" s="9">
        <v>49697752.210000001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572970.80000000005</v>
      </c>
      <c r="AZ28" s="9">
        <v>0</v>
      </c>
      <c r="BA28" s="19">
        <v>597352177.12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19">
        <v>0</v>
      </c>
      <c r="BT28" s="9">
        <v>546503852.82000005</v>
      </c>
      <c r="BU28" s="9">
        <v>0</v>
      </c>
      <c r="BV28" s="9">
        <v>577601.29</v>
      </c>
      <c r="BW28" s="9">
        <v>0</v>
      </c>
      <c r="BX28" s="9">
        <v>0</v>
      </c>
      <c r="BY28" s="9">
        <v>49697752.210000001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572970.80000000005</v>
      </c>
      <c r="CH28" s="9">
        <v>0</v>
      </c>
      <c r="CI28" s="19">
        <v>597352177.12</v>
      </c>
    </row>
    <row r="29" spans="1:87" ht="12.75" customHeight="1" x14ac:dyDescent="0.3">
      <c r="A29" s="8" t="s">
        <v>57</v>
      </c>
      <c r="B29" s="15">
        <v>1032</v>
      </c>
      <c r="C29" s="16" t="s">
        <v>34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1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19">
        <v>0</v>
      </c>
      <c r="AL29" s="9">
        <v>3814114469.2199502</v>
      </c>
      <c r="AM29" s="9">
        <v>0</v>
      </c>
      <c r="AN29" s="9">
        <v>26904665.350000005</v>
      </c>
      <c r="AO29" s="9">
        <v>2425767.2299999981</v>
      </c>
      <c r="AP29" s="9">
        <v>1121016.6499999999</v>
      </c>
      <c r="AQ29" s="9">
        <v>458086329.35999769</v>
      </c>
      <c r="AR29" s="9">
        <v>55549944.209999964</v>
      </c>
      <c r="AS29" s="9">
        <v>292674.52999999991</v>
      </c>
      <c r="AT29" s="9">
        <v>30038819.170000002</v>
      </c>
      <c r="AU29" s="9">
        <v>37846359.000000045</v>
      </c>
      <c r="AV29" s="9">
        <v>1505245</v>
      </c>
      <c r="AW29" s="9">
        <v>454227.59</v>
      </c>
      <c r="AX29" s="9">
        <v>220535233.46000034</v>
      </c>
      <c r="AY29" s="9">
        <v>3214898.8600000003</v>
      </c>
      <c r="AZ29" s="9">
        <v>0</v>
      </c>
      <c r="BA29" s="19">
        <v>4652089649.6299477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19">
        <v>0</v>
      </c>
      <c r="BT29" s="9">
        <v>3814114469.2199502</v>
      </c>
      <c r="BU29" s="9">
        <v>0</v>
      </c>
      <c r="BV29" s="9">
        <v>26904665.350000005</v>
      </c>
      <c r="BW29" s="9">
        <v>2425767.2299999981</v>
      </c>
      <c r="BX29" s="9">
        <v>1121016.6499999999</v>
      </c>
      <c r="BY29" s="9">
        <v>458086329.35999769</v>
      </c>
      <c r="BZ29" s="9">
        <v>55549944.209999964</v>
      </c>
      <c r="CA29" s="9">
        <v>292674.52999999991</v>
      </c>
      <c r="CB29" s="9">
        <v>30038819.170000002</v>
      </c>
      <c r="CC29" s="9">
        <v>37846359.000000045</v>
      </c>
      <c r="CD29" s="9">
        <v>1505245</v>
      </c>
      <c r="CE29" s="9">
        <v>454227.59</v>
      </c>
      <c r="CF29" s="9">
        <v>220535233.46000034</v>
      </c>
      <c r="CG29" s="9">
        <v>3214898.8600000003</v>
      </c>
      <c r="CH29" s="9">
        <v>0</v>
      </c>
      <c r="CI29" s="19">
        <v>4652089649.6299477</v>
      </c>
    </row>
    <row r="30" spans="1:87" ht="12.75" customHeight="1" x14ac:dyDescent="0.3">
      <c r="A30" s="8" t="s">
        <v>58</v>
      </c>
      <c r="B30" s="15">
        <v>1034</v>
      </c>
      <c r="C30" s="16" t="s">
        <v>34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1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19">
        <v>0</v>
      </c>
      <c r="AL30" s="9">
        <v>130313102.50999995</v>
      </c>
      <c r="AM30" s="9">
        <v>0</v>
      </c>
      <c r="AN30" s="9">
        <v>874276.98</v>
      </c>
      <c r="AO30" s="9">
        <v>277865.26</v>
      </c>
      <c r="AP30" s="9">
        <v>28666.65</v>
      </c>
      <c r="AQ30" s="9">
        <v>16183276.560000001</v>
      </c>
      <c r="AR30" s="9">
        <v>558836.14</v>
      </c>
      <c r="AS30" s="9">
        <v>0</v>
      </c>
      <c r="AT30" s="9">
        <v>6918360.8899999997</v>
      </c>
      <c r="AU30" s="9">
        <v>255171.84</v>
      </c>
      <c r="AV30" s="9">
        <v>7438.01</v>
      </c>
      <c r="AW30" s="9">
        <v>0</v>
      </c>
      <c r="AX30" s="9">
        <v>971274</v>
      </c>
      <c r="AY30" s="9">
        <v>0</v>
      </c>
      <c r="AZ30" s="9">
        <v>0</v>
      </c>
      <c r="BA30" s="19">
        <v>156388268.83999991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19">
        <v>0</v>
      </c>
      <c r="BT30" s="9">
        <v>130313102.50999995</v>
      </c>
      <c r="BU30" s="9">
        <v>0</v>
      </c>
      <c r="BV30" s="9">
        <v>874276.98</v>
      </c>
      <c r="BW30" s="9">
        <v>277865.26</v>
      </c>
      <c r="BX30" s="9">
        <v>28666.65</v>
      </c>
      <c r="BY30" s="9">
        <v>16183276.560000001</v>
      </c>
      <c r="BZ30" s="9">
        <v>558836.14</v>
      </c>
      <c r="CA30" s="9">
        <v>0</v>
      </c>
      <c r="CB30" s="9">
        <v>6918360.8899999997</v>
      </c>
      <c r="CC30" s="9">
        <v>255171.84</v>
      </c>
      <c r="CD30" s="9">
        <v>7438.01</v>
      </c>
      <c r="CE30" s="9">
        <v>0</v>
      </c>
      <c r="CF30" s="9">
        <v>971274</v>
      </c>
      <c r="CG30" s="9">
        <v>0</v>
      </c>
      <c r="CH30" s="9">
        <v>0</v>
      </c>
      <c r="CI30" s="19">
        <v>156388268.83999991</v>
      </c>
    </row>
    <row r="31" spans="1:87" ht="12.75" customHeight="1" x14ac:dyDescent="0.3">
      <c r="A31" s="8" t="s">
        <v>59</v>
      </c>
      <c r="B31" s="15">
        <v>1035</v>
      </c>
      <c r="C31" s="16" t="s">
        <v>34</v>
      </c>
      <c r="D31" s="9">
        <v>5410054.3799999999</v>
      </c>
      <c r="E31" s="9">
        <v>0</v>
      </c>
      <c r="F31" s="9">
        <v>0</v>
      </c>
      <c r="G31" s="9">
        <v>0</v>
      </c>
      <c r="H31" s="9">
        <v>0</v>
      </c>
      <c r="I31" s="9">
        <v>861492.54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19">
        <v>6271546.9199999999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19">
        <v>0</v>
      </c>
      <c r="AL31" s="9">
        <v>9439411514.1016426</v>
      </c>
      <c r="AM31" s="9">
        <v>95454695</v>
      </c>
      <c r="AN31" s="9">
        <v>255776699.12</v>
      </c>
      <c r="AO31" s="9">
        <v>170412444.72</v>
      </c>
      <c r="AP31" s="9">
        <v>34272681.93</v>
      </c>
      <c r="AQ31" s="9">
        <v>965056551.65999997</v>
      </c>
      <c r="AR31" s="9">
        <v>259602582.97999999</v>
      </c>
      <c r="AS31" s="9">
        <v>5853999.3200000003</v>
      </c>
      <c r="AT31" s="9">
        <v>69580138.730000004</v>
      </c>
      <c r="AU31" s="9">
        <v>88444402.439999998</v>
      </c>
      <c r="AV31" s="9">
        <v>2048666.39</v>
      </c>
      <c r="AW31" s="9">
        <v>5552860.8899999997</v>
      </c>
      <c r="AX31" s="9">
        <v>617721997.15999997</v>
      </c>
      <c r="AY31" s="9">
        <v>0</v>
      </c>
      <c r="AZ31" s="9">
        <v>0</v>
      </c>
      <c r="BA31" s="19">
        <v>12009189234.441641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19">
        <v>0</v>
      </c>
      <c r="BT31" s="9">
        <v>9444821568.4816418</v>
      </c>
      <c r="BU31" s="9">
        <v>95454695</v>
      </c>
      <c r="BV31" s="9">
        <v>255776699.12</v>
      </c>
      <c r="BW31" s="9">
        <v>170412444.72</v>
      </c>
      <c r="BX31" s="9">
        <v>34272681.93</v>
      </c>
      <c r="BY31" s="9">
        <v>965918044.19999993</v>
      </c>
      <c r="BZ31" s="9">
        <v>259602582.97999999</v>
      </c>
      <c r="CA31" s="9">
        <v>5853999.3200000003</v>
      </c>
      <c r="CB31" s="9">
        <v>69580138.730000004</v>
      </c>
      <c r="CC31" s="9">
        <v>88444402.439999998</v>
      </c>
      <c r="CD31" s="9">
        <v>2048666.39</v>
      </c>
      <c r="CE31" s="9">
        <v>5552860.8899999997</v>
      </c>
      <c r="CF31" s="9">
        <v>617721997.15999997</v>
      </c>
      <c r="CG31" s="9">
        <v>0</v>
      </c>
      <c r="CH31" s="9">
        <v>0</v>
      </c>
      <c r="CI31" s="19">
        <v>12015460781.361641</v>
      </c>
    </row>
    <row r="32" spans="1:87" ht="12.75" customHeight="1" x14ac:dyDescent="0.3">
      <c r="A32" s="8" t="s">
        <v>60</v>
      </c>
      <c r="B32" s="15">
        <v>1036</v>
      </c>
      <c r="C32" s="16" t="s">
        <v>34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1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19">
        <v>0</v>
      </c>
      <c r="AL32" s="9">
        <v>2800892208.0600233</v>
      </c>
      <c r="AM32" s="9">
        <v>0</v>
      </c>
      <c r="AN32" s="9">
        <v>2317307.3199999984</v>
      </c>
      <c r="AO32" s="9">
        <v>932123.87</v>
      </c>
      <c r="AP32" s="9">
        <v>1362679.71</v>
      </c>
      <c r="AQ32" s="9">
        <v>744064017.0100131</v>
      </c>
      <c r="AR32" s="9">
        <v>16497392.490000045</v>
      </c>
      <c r="AS32" s="9">
        <v>31341895.759999756</v>
      </c>
      <c r="AT32" s="9">
        <v>92117.840000000011</v>
      </c>
      <c r="AU32" s="9">
        <v>2647857.0499999993</v>
      </c>
      <c r="AV32" s="9">
        <v>77947.62</v>
      </c>
      <c r="AW32" s="9">
        <v>7429.7199999999993</v>
      </c>
      <c r="AX32" s="9">
        <v>2430404.0399999968</v>
      </c>
      <c r="AY32" s="9">
        <v>316388.43</v>
      </c>
      <c r="AZ32" s="9">
        <v>0</v>
      </c>
      <c r="BA32" s="19">
        <v>3602979768.9200363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19">
        <v>0</v>
      </c>
      <c r="BT32" s="9">
        <v>2800892208.0600233</v>
      </c>
      <c r="BU32" s="9">
        <v>0</v>
      </c>
      <c r="BV32" s="9">
        <v>2317307.3199999984</v>
      </c>
      <c r="BW32" s="9">
        <v>932123.87</v>
      </c>
      <c r="BX32" s="9">
        <v>1362679.71</v>
      </c>
      <c r="BY32" s="9">
        <v>744064017.0100131</v>
      </c>
      <c r="BZ32" s="9">
        <v>16497392.490000045</v>
      </c>
      <c r="CA32" s="9">
        <v>31341895.759999756</v>
      </c>
      <c r="CB32" s="9">
        <v>92117.840000000011</v>
      </c>
      <c r="CC32" s="9">
        <v>2647857.0499999993</v>
      </c>
      <c r="CD32" s="9">
        <v>77947.62</v>
      </c>
      <c r="CE32" s="9">
        <v>7429.7199999999993</v>
      </c>
      <c r="CF32" s="9">
        <v>2430404.0399999968</v>
      </c>
      <c r="CG32" s="9">
        <v>316388.43</v>
      </c>
      <c r="CH32" s="9">
        <v>0</v>
      </c>
      <c r="CI32" s="19">
        <v>3602979768.9200363</v>
      </c>
    </row>
    <row r="33" spans="1:87" ht="12.75" customHeight="1" x14ac:dyDescent="0.3">
      <c r="A33" s="8" t="s">
        <v>61</v>
      </c>
      <c r="B33" s="15">
        <v>1037</v>
      </c>
      <c r="C33" s="16" t="s">
        <v>34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1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19">
        <v>0</v>
      </c>
      <c r="AL33" s="9">
        <v>1091833588.5802169</v>
      </c>
      <c r="AM33" s="9">
        <v>838766.96000000031</v>
      </c>
      <c r="AN33" s="9">
        <v>2078168.3799999952</v>
      </c>
      <c r="AO33" s="9">
        <v>359357.49000000005</v>
      </c>
      <c r="AP33" s="9">
        <v>294840.57</v>
      </c>
      <c r="AQ33" s="9">
        <v>96169465.459999785</v>
      </c>
      <c r="AR33" s="9">
        <v>265770.61999999988</v>
      </c>
      <c r="AS33" s="9">
        <v>0</v>
      </c>
      <c r="AT33" s="9">
        <v>103.99000000000001</v>
      </c>
      <c r="AU33" s="9">
        <v>362095.66999999993</v>
      </c>
      <c r="AV33" s="9">
        <v>42210567.589999981</v>
      </c>
      <c r="AW33" s="9">
        <v>5960.9800000000005</v>
      </c>
      <c r="AX33" s="9">
        <v>470292.35</v>
      </c>
      <c r="AY33" s="9">
        <v>84134.34</v>
      </c>
      <c r="AZ33" s="9">
        <v>0</v>
      </c>
      <c r="BA33" s="19">
        <v>1234973112.9802165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19">
        <v>0</v>
      </c>
      <c r="BT33" s="9">
        <v>1091833588.5802169</v>
      </c>
      <c r="BU33" s="9">
        <v>838766.96000000031</v>
      </c>
      <c r="BV33" s="9">
        <v>2078168.3799999952</v>
      </c>
      <c r="BW33" s="9">
        <v>359357.49000000005</v>
      </c>
      <c r="BX33" s="9">
        <v>294840.57</v>
      </c>
      <c r="BY33" s="9">
        <v>96169465.459999785</v>
      </c>
      <c r="BZ33" s="9">
        <v>265770.61999999988</v>
      </c>
      <c r="CA33" s="9">
        <v>0</v>
      </c>
      <c r="CB33" s="9">
        <v>103.99000000000001</v>
      </c>
      <c r="CC33" s="9">
        <v>362095.66999999993</v>
      </c>
      <c r="CD33" s="9">
        <v>42210567.589999981</v>
      </c>
      <c r="CE33" s="9">
        <v>5960.9800000000005</v>
      </c>
      <c r="CF33" s="9">
        <v>470292.35</v>
      </c>
      <c r="CG33" s="9">
        <v>84134.34</v>
      </c>
      <c r="CH33" s="9">
        <v>0</v>
      </c>
      <c r="CI33" s="19">
        <v>1234973112.9802165</v>
      </c>
    </row>
    <row r="34" spans="1:87" ht="12.75" customHeight="1" x14ac:dyDescent="0.3">
      <c r="A34" s="8" t="s">
        <v>62</v>
      </c>
      <c r="B34" s="15">
        <v>1038</v>
      </c>
      <c r="C34" s="16" t="s">
        <v>34</v>
      </c>
      <c r="D34" s="9">
        <v>597528.99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19">
        <v>597528.99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19">
        <v>0</v>
      </c>
      <c r="AL34" s="9">
        <v>195663025.22</v>
      </c>
      <c r="AM34" s="9">
        <v>0</v>
      </c>
      <c r="AN34" s="9">
        <v>0</v>
      </c>
      <c r="AO34" s="9">
        <v>0</v>
      </c>
      <c r="AP34" s="9">
        <v>0</v>
      </c>
      <c r="AQ34" s="9">
        <v>306209.03000000003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19">
        <v>195969234.25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19">
        <v>0</v>
      </c>
      <c r="BT34" s="9">
        <v>196260554.21000001</v>
      </c>
      <c r="BU34" s="9">
        <v>0</v>
      </c>
      <c r="BV34" s="9">
        <v>0</v>
      </c>
      <c r="BW34" s="9">
        <v>0</v>
      </c>
      <c r="BX34" s="9">
        <v>0</v>
      </c>
      <c r="BY34" s="9">
        <v>306209.03000000003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19">
        <v>196566763.24000001</v>
      </c>
    </row>
    <row r="35" spans="1:87" ht="12.75" customHeight="1" x14ac:dyDescent="0.3">
      <c r="A35" s="8" t="s">
        <v>63</v>
      </c>
      <c r="B35" s="15">
        <v>1039</v>
      </c>
      <c r="C35" s="16" t="s">
        <v>34</v>
      </c>
      <c r="D35" s="9">
        <v>0</v>
      </c>
      <c r="E35" s="9">
        <v>0</v>
      </c>
      <c r="F35" s="9">
        <v>0</v>
      </c>
      <c r="G35" s="9">
        <v>75552</v>
      </c>
      <c r="H35" s="9">
        <v>19419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19">
        <v>94971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19">
        <v>0</v>
      </c>
      <c r="AL35" s="9">
        <v>162065533.68999976</v>
      </c>
      <c r="AM35" s="9">
        <v>0</v>
      </c>
      <c r="AN35" s="9">
        <v>1927361</v>
      </c>
      <c r="AO35" s="9">
        <v>1732745</v>
      </c>
      <c r="AP35" s="9">
        <v>65032677</v>
      </c>
      <c r="AQ35" s="9">
        <v>18589143</v>
      </c>
      <c r="AR35" s="9">
        <v>11095568</v>
      </c>
      <c r="AS35" s="9">
        <v>194304</v>
      </c>
      <c r="AT35" s="9">
        <v>177019</v>
      </c>
      <c r="AU35" s="9">
        <v>38100318</v>
      </c>
      <c r="AV35" s="9">
        <v>928622</v>
      </c>
      <c r="AW35" s="9">
        <v>1523169</v>
      </c>
      <c r="AX35" s="9">
        <v>154389960</v>
      </c>
      <c r="AY35" s="9">
        <v>34714</v>
      </c>
      <c r="AZ35" s="9">
        <v>0</v>
      </c>
      <c r="BA35" s="19">
        <v>455791133.68999976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19">
        <v>0</v>
      </c>
      <c r="BT35" s="9">
        <v>162065533.68999976</v>
      </c>
      <c r="BU35" s="9">
        <v>0</v>
      </c>
      <c r="BV35" s="9">
        <v>1927361</v>
      </c>
      <c r="BW35" s="9">
        <v>1808297</v>
      </c>
      <c r="BX35" s="9">
        <v>65052096</v>
      </c>
      <c r="BY35" s="9">
        <v>18589143</v>
      </c>
      <c r="BZ35" s="9">
        <v>11095568</v>
      </c>
      <c r="CA35" s="9">
        <v>194304</v>
      </c>
      <c r="CB35" s="9">
        <v>177019</v>
      </c>
      <c r="CC35" s="9">
        <v>38100318</v>
      </c>
      <c r="CD35" s="9">
        <v>928622</v>
      </c>
      <c r="CE35" s="9">
        <v>1523169</v>
      </c>
      <c r="CF35" s="9">
        <v>154389960</v>
      </c>
      <c r="CG35" s="9">
        <v>34714</v>
      </c>
      <c r="CH35" s="9">
        <v>0</v>
      </c>
      <c r="CI35" s="19">
        <v>455886104.68999976</v>
      </c>
    </row>
    <row r="36" spans="1:87" ht="12.75" customHeight="1" x14ac:dyDescent="0.3">
      <c r="A36" s="8" t="s">
        <v>64</v>
      </c>
      <c r="B36" s="15">
        <v>1040</v>
      </c>
      <c r="C36" s="16" t="s">
        <v>34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1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1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1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1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19">
        <v>0</v>
      </c>
    </row>
    <row r="37" spans="1:87" ht="12.75" customHeight="1" x14ac:dyDescent="0.3">
      <c r="A37" s="8" t="s">
        <v>65</v>
      </c>
      <c r="B37" s="15">
        <v>1043</v>
      </c>
      <c r="C37" s="16" t="s">
        <v>34</v>
      </c>
      <c r="D37" s="9">
        <v>70152385.659999996</v>
      </c>
      <c r="E37" s="9">
        <v>0</v>
      </c>
      <c r="F37" s="9">
        <v>0</v>
      </c>
      <c r="G37" s="9">
        <v>0</v>
      </c>
      <c r="H37" s="9">
        <v>0</v>
      </c>
      <c r="I37" s="9">
        <v>223664.69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19">
        <v>70376050.349999994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19">
        <v>0</v>
      </c>
      <c r="AL37" s="9">
        <v>3060591872.5</v>
      </c>
      <c r="AM37" s="9">
        <v>0</v>
      </c>
      <c r="AN37" s="9">
        <v>2951425.14</v>
      </c>
      <c r="AO37" s="9">
        <v>2054748.32</v>
      </c>
      <c r="AP37" s="9">
        <v>735036.79</v>
      </c>
      <c r="AQ37" s="9">
        <v>25595984.399999999</v>
      </c>
      <c r="AR37" s="9">
        <v>23707886.789999999</v>
      </c>
      <c r="AS37" s="9">
        <v>1058022.3400000001</v>
      </c>
      <c r="AT37" s="9">
        <v>0</v>
      </c>
      <c r="AU37" s="9">
        <v>7608619.3099999996</v>
      </c>
      <c r="AV37" s="9">
        <v>82794.399999999994</v>
      </c>
      <c r="AW37" s="9">
        <v>74859.58</v>
      </c>
      <c r="AX37" s="9">
        <v>15746300</v>
      </c>
      <c r="AY37" s="9">
        <v>0</v>
      </c>
      <c r="AZ37" s="9">
        <v>4160608.47</v>
      </c>
      <c r="BA37" s="19">
        <v>3144368158.04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19">
        <v>0</v>
      </c>
      <c r="BT37" s="9">
        <v>3130744258.1599998</v>
      </c>
      <c r="BU37" s="9">
        <v>0</v>
      </c>
      <c r="BV37" s="9">
        <v>2951425.14</v>
      </c>
      <c r="BW37" s="9">
        <v>2054748.32</v>
      </c>
      <c r="BX37" s="9">
        <v>735036.79</v>
      </c>
      <c r="BY37" s="9">
        <v>25819649.09</v>
      </c>
      <c r="BZ37" s="9">
        <v>23707886.789999999</v>
      </c>
      <c r="CA37" s="9">
        <v>1058022.3400000001</v>
      </c>
      <c r="CB37" s="9">
        <v>0</v>
      </c>
      <c r="CC37" s="9">
        <v>7608619.3099999996</v>
      </c>
      <c r="CD37" s="9">
        <v>82794.399999999994</v>
      </c>
      <c r="CE37" s="9">
        <v>74859.58</v>
      </c>
      <c r="CF37" s="9">
        <v>15746300</v>
      </c>
      <c r="CG37" s="9">
        <v>0</v>
      </c>
      <c r="CH37" s="9">
        <v>4160608.47</v>
      </c>
      <c r="CI37" s="19">
        <v>3214744208.3899999</v>
      </c>
    </row>
    <row r="38" spans="1:87" ht="12.75" customHeight="1" x14ac:dyDescent="0.3">
      <c r="A38" s="8" t="s">
        <v>66</v>
      </c>
      <c r="B38" s="15">
        <v>1044</v>
      </c>
      <c r="C38" s="16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1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19">
        <v>0</v>
      </c>
      <c r="AL38" s="9">
        <v>1530574921.6600001</v>
      </c>
      <c r="AM38" s="9">
        <v>0</v>
      </c>
      <c r="AN38" s="9">
        <v>614086.84</v>
      </c>
      <c r="AO38" s="9">
        <v>0</v>
      </c>
      <c r="AP38" s="9">
        <v>0</v>
      </c>
      <c r="AQ38" s="9">
        <v>201716031.28</v>
      </c>
      <c r="AR38" s="9">
        <v>387923.28</v>
      </c>
      <c r="AS38" s="9">
        <v>0</v>
      </c>
      <c r="AT38" s="9">
        <v>0</v>
      </c>
      <c r="AU38" s="9">
        <v>0</v>
      </c>
      <c r="AV38" s="9">
        <v>28723.64</v>
      </c>
      <c r="AW38" s="9">
        <v>0</v>
      </c>
      <c r="AX38" s="9">
        <v>0</v>
      </c>
      <c r="AY38" s="9">
        <v>0</v>
      </c>
      <c r="AZ38" s="9">
        <v>0</v>
      </c>
      <c r="BA38" s="19">
        <v>1733321686.7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19">
        <v>0</v>
      </c>
      <c r="BT38" s="9">
        <v>1530574921.6600001</v>
      </c>
      <c r="BU38" s="9">
        <v>0</v>
      </c>
      <c r="BV38" s="9">
        <v>614086.84</v>
      </c>
      <c r="BW38" s="9">
        <v>0</v>
      </c>
      <c r="BX38" s="9">
        <v>0</v>
      </c>
      <c r="BY38" s="9">
        <v>201716031.28</v>
      </c>
      <c r="BZ38" s="9">
        <v>387923.28</v>
      </c>
      <c r="CA38" s="9">
        <v>0</v>
      </c>
      <c r="CB38" s="9">
        <v>0</v>
      </c>
      <c r="CC38" s="9">
        <v>0</v>
      </c>
      <c r="CD38" s="9">
        <v>28723.64</v>
      </c>
      <c r="CE38" s="9">
        <v>0</v>
      </c>
      <c r="CF38" s="9">
        <v>0</v>
      </c>
      <c r="CG38" s="9">
        <v>0</v>
      </c>
      <c r="CH38" s="9">
        <v>0</v>
      </c>
      <c r="CI38" s="19">
        <v>1733321686.7</v>
      </c>
    </row>
    <row r="39" spans="1:87" ht="12.75" customHeight="1" x14ac:dyDescent="0.3">
      <c r="A39" s="8" t="s">
        <v>67</v>
      </c>
      <c r="B39" s="15">
        <v>1045</v>
      </c>
      <c r="C39" s="16" t="s">
        <v>34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1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19">
        <v>0</v>
      </c>
      <c r="AL39" s="9">
        <v>1704657357.1229997</v>
      </c>
      <c r="AM39" s="9">
        <v>2671927.16</v>
      </c>
      <c r="AN39" s="9">
        <v>1085841.8</v>
      </c>
      <c r="AO39" s="9">
        <v>255056.64000000001</v>
      </c>
      <c r="AP39" s="9">
        <v>0</v>
      </c>
      <c r="AQ39" s="9">
        <v>204037575.02000001</v>
      </c>
      <c r="AR39" s="9">
        <v>2464631.1549999998</v>
      </c>
      <c r="AS39" s="9">
        <v>0</v>
      </c>
      <c r="AT39" s="9">
        <v>748868.72</v>
      </c>
      <c r="AU39" s="9">
        <v>13546471.710000001</v>
      </c>
      <c r="AV39" s="9">
        <v>19128957.640000001</v>
      </c>
      <c r="AW39" s="9">
        <v>0</v>
      </c>
      <c r="AX39" s="9">
        <v>97165448.392000005</v>
      </c>
      <c r="AY39" s="9">
        <v>46519.76</v>
      </c>
      <c r="AZ39" s="9">
        <v>0</v>
      </c>
      <c r="BA39" s="19">
        <v>2045808655.1199999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19">
        <v>0</v>
      </c>
      <c r="BT39" s="9">
        <v>1704657357.1229997</v>
      </c>
      <c r="BU39" s="9">
        <v>2671927.16</v>
      </c>
      <c r="BV39" s="9">
        <v>1085841.8</v>
      </c>
      <c r="BW39" s="9">
        <v>255056.64000000001</v>
      </c>
      <c r="BX39" s="9">
        <v>0</v>
      </c>
      <c r="BY39" s="9">
        <v>204037575.02000001</v>
      </c>
      <c r="BZ39" s="9">
        <v>2464631.1549999998</v>
      </c>
      <c r="CA39" s="9">
        <v>0</v>
      </c>
      <c r="CB39" s="9">
        <v>748868.72</v>
      </c>
      <c r="CC39" s="9">
        <v>13546471.710000001</v>
      </c>
      <c r="CD39" s="9">
        <v>19128957.640000001</v>
      </c>
      <c r="CE39" s="9">
        <v>0</v>
      </c>
      <c r="CF39" s="9">
        <v>97165448.392000005</v>
      </c>
      <c r="CG39" s="9">
        <v>46519.76</v>
      </c>
      <c r="CH39" s="9">
        <v>0</v>
      </c>
      <c r="CI39" s="19">
        <v>2045808655.1199999</v>
      </c>
    </row>
    <row r="40" spans="1:87" ht="12.75" customHeight="1" x14ac:dyDescent="0.3">
      <c r="A40" s="8" t="s">
        <v>68</v>
      </c>
      <c r="B40" s="15">
        <v>1046</v>
      </c>
      <c r="C40" s="16" t="s">
        <v>34</v>
      </c>
      <c r="D40" s="9">
        <v>1324148.3600000001</v>
      </c>
      <c r="E40" s="9">
        <v>0</v>
      </c>
      <c r="F40" s="9">
        <v>219186.36</v>
      </c>
      <c r="G40" s="9">
        <v>211673.94</v>
      </c>
      <c r="H40" s="9">
        <v>381261.11</v>
      </c>
      <c r="I40" s="9">
        <v>427483.49</v>
      </c>
      <c r="J40" s="9">
        <v>455270.62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656130.11</v>
      </c>
      <c r="Q40" s="9">
        <v>0</v>
      </c>
      <c r="R40" s="9">
        <v>0</v>
      </c>
      <c r="S40" s="19">
        <v>3675153.9899999998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19">
        <v>0</v>
      </c>
      <c r="AL40" s="9">
        <v>301283445.77999997</v>
      </c>
      <c r="AM40" s="9">
        <v>3042827.9</v>
      </c>
      <c r="AN40" s="9">
        <v>8442302.8200000003</v>
      </c>
      <c r="AO40" s="9">
        <v>14080174.92</v>
      </c>
      <c r="AP40" s="9">
        <v>28855210.09</v>
      </c>
      <c r="AQ40" s="9">
        <v>49688882.600000001</v>
      </c>
      <c r="AR40" s="9">
        <v>12555914.5</v>
      </c>
      <c r="AS40" s="9">
        <v>403195.42</v>
      </c>
      <c r="AT40" s="9">
        <v>0</v>
      </c>
      <c r="AU40" s="9">
        <v>22610672.440000001</v>
      </c>
      <c r="AV40" s="9">
        <v>457077.27</v>
      </c>
      <c r="AW40" s="9">
        <v>516735.56</v>
      </c>
      <c r="AX40" s="9">
        <v>69276742.590000004</v>
      </c>
      <c r="AY40" s="9">
        <v>2953342.94</v>
      </c>
      <c r="AZ40" s="9">
        <v>0</v>
      </c>
      <c r="BA40" s="19">
        <v>514166524.82999998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19">
        <v>0</v>
      </c>
      <c r="BT40" s="9">
        <v>302607594.13999999</v>
      </c>
      <c r="BU40" s="9">
        <v>3042827.9</v>
      </c>
      <c r="BV40" s="9">
        <v>8661489.1799999997</v>
      </c>
      <c r="BW40" s="9">
        <v>14291848.859999999</v>
      </c>
      <c r="BX40" s="9">
        <v>29236471.199999999</v>
      </c>
      <c r="BY40" s="9">
        <v>50116366.090000004</v>
      </c>
      <c r="BZ40" s="9">
        <v>13011185.119999999</v>
      </c>
      <c r="CA40" s="9">
        <v>403195.42</v>
      </c>
      <c r="CB40" s="9">
        <v>0</v>
      </c>
      <c r="CC40" s="9">
        <v>22610672.440000001</v>
      </c>
      <c r="CD40" s="9">
        <v>457077.27</v>
      </c>
      <c r="CE40" s="9">
        <v>516735.56</v>
      </c>
      <c r="CF40" s="9">
        <v>69932872.700000003</v>
      </c>
      <c r="CG40" s="9">
        <v>2953342.94</v>
      </c>
      <c r="CH40" s="9">
        <v>0</v>
      </c>
      <c r="CI40" s="19">
        <v>517841678.81999999</v>
      </c>
    </row>
    <row r="41" spans="1:87" ht="12.75" customHeight="1" x14ac:dyDescent="0.3">
      <c r="A41" s="8" t="s">
        <v>69</v>
      </c>
      <c r="B41" s="15">
        <v>1048</v>
      </c>
      <c r="C41" s="16" t="s">
        <v>34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1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19">
        <v>0</v>
      </c>
      <c r="AL41" s="9">
        <v>2301622973.1199903</v>
      </c>
      <c r="AM41" s="9">
        <v>0</v>
      </c>
      <c r="AN41" s="9">
        <v>23611467.670000013</v>
      </c>
      <c r="AO41" s="9">
        <v>652032.25</v>
      </c>
      <c r="AP41" s="9">
        <v>768056.03999999992</v>
      </c>
      <c r="AQ41" s="9">
        <v>217258776.34999847</v>
      </c>
      <c r="AR41" s="9">
        <v>9304500.0900000203</v>
      </c>
      <c r="AS41" s="9">
        <v>3584.8</v>
      </c>
      <c r="AT41" s="9">
        <v>32583689.679999981</v>
      </c>
      <c r="AU41" s="9">
        <v>3598251.8499999931</v>
      </c>
      <c r="AV41" s="9">
        <v>884895.3699999993</v>
      </c>
      <c r="AW41" s="9">
        <v>59284.289999999994</v>
      </c>
      <c r="AX41" s="9">
        <v>22161744.97000001</v>
      </c>
      <c r="AY41" s="9">
        <v>3710101.4600000046</v>
      </c>
      <c r="AZ41" s="9">
        <v>0</v>
      </c>
      <c r="BA41" s="19">
        <v>2616219357.9399886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19">
        <v>0</v>
      </c>
      <c r="BT41" s="9">
        <v>2301622973.1199903</v>
      </c>
      <c r="BU41" s="9">
        <v>0</v>
      </c>
      <c r="BV41" s="9">
        <v>23611467.670000013</v>
      </c>
      <c r="BW41" s="9">
        <v>652032.25</v>
      </c>
      <c r="BX41" s="9">
        <v>768056.03999999992</v>
      </c>
      <c r="BY41" s="9">
        <v>217258776.34999847</v>
      </c>
      <c r="BZ41" s="9">
        <v>9304500.0900000203</v>
      </c>
      <c r="CA41" s="9">
        <v>3584.8</v>
      </c>
      <c r="CB41" s="9">
        <v>32583689.679999981</v>
      </c>
      <c r="CC41" s="9">
        <v>3598251.8499999931</v>
      </c>
      <c r="CD41" s="9">
        <v>884895.3699999993</v>
      </c>
      <c r="CE41" s="9">
        <v>59284.289999999994</v>
      </c>
      <c r="CF41" s="9">
        <v>22161744.97000001</v>
      </c>
      <c r="CG41" s="9">
        <v>3710101.4600000046</v>
      </c>
      <c r="CH41" s="9">
        <v>0</v>
      </c>
      <c r="CI41" s="19">
        <v>2616219357.9399886</v>
      </c>
    </row>
    <row r="42" spans="1:87" ht="12.75" customHeight="1" x14ac:dyDescent="0.3">
      <c r="A42" s="8" t="s">
        <v>70</v>
      </c>
      <c r="B42" s="15">
        <v>1049</v>
      </c>
      <c r="C42" s="16" t="s">
        <v>34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1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19">
        <v>0</v>
      </c>
      <c r="AL42" s="9">
        <v>1012161284.4099919</v>
      </c>
      <c r="AM42" s="9">
        <v>1363014.1099999999</v>
      </c>
      <c r="AN42" s="9">
        <v>2476532.6199999992</v>
      </c>
      <c r="AO42" s="9">
        <v>2046028.0400000021</v>
      </c>
      <c r="AP42" s="9">
        <v>8826187.0400000028</v>
      </c>
      <c r="AQ42" s="9">
        <v>120500805.54999997</v>
      </c>
      <c r="AR42" s="9">
        <v>12193134.139999961</v>
      </c>
      <c r="AS42" s="9">
        <v>956654.4</v>
      </c>
      <c r="AT42" s="9">
        <v>312929.54999999993</v>
      </c>
      <c r="AU42" s="9">
        <v>13782434.660000015</v>
      </c>
      <c r="AV42" s="9">
        <v>22580075.799999945</v>
      </c>
      <c r="AW42" s="9">
        <v>256996.93000000002</v>
      </c>
      <c r="AX42" s="9">
        <v>38115757.100000039</v>
      </c>
      <c r="AY42" s="9">
        <v>-4240204.0699999994</v>
      </c>
      <c r="AZ42" s="9">
        <v>160357.16</v>
      </c>
      <c r="BA42" s="19">
        <v>1231491987.4399922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19">
        <v>0</v>
      </c>
      <c r="BT42" s="9">
        <v>1012161284.4099919</v>
      </c>
      <c r="BU42" s="9">
        <v>1363014.1099999999</v>
      </c>
      <c r="BV42" s="9">
        <v>2476532.6199999992</v>
      </c>
      <c r="BW42" s="9">
        <v>2046028.0400000021</v>
      </c>
      <c r="BX42" s="9">
        <v>8826187.0400000028</v>
      </c>
      <c r="BY42" s="9">
        <v>120500805.54999997</v>
      </c>
      <c r="BZ42" s="9">
        <v>12193134.139999961</v>
      </c>
      <c r="CA42" s="9">
        <v>956654.4</v>
      </c>
      <c r="CB42" s="9">
        <v>312929.54999999993</v>
      </c>
      <c r="CC42" s="9">
        <v>13782434.660000015</v>
      </c>
      <c r="CD42" s="9">
        <v>22580075.799999945</v>
      </c>
      <c r="CE42" s="9">
        <v>256996.93000000002</v>
      </c>
      <c r="CF42" s="9">
        <v>38115757.100000039</v>
      </c>
      <c r="CG42" s="9">
        <v>-4240204.0699999994</v>
      </c>
      <c r="CH42" s="9">
        <v>160357.16</v>
      </c>
      <c r="CI42" s="19">
        <v>1231491987.4399922</v>
      </c>
    </row>
    <row r="43" spans="1:87" ht="12.75" customHeight="1" x14ac:dyDescent="0.3">
      <c r="A43" s="8" t="s">
        <v>71</v>
      </c>
      <c r="B43" s="15">
        <v>1051</v>
      </c>
      <c r="C43" s="16" t="s">
        <v>34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1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19">
        <v>0</v>
      </c>
      <c r="AL43" s="9">
        <v>-37190.19</v>
      </c>
      <c r="AM43" s="9">
        <v>0</v>
      </c>
      <c r="AN43" s="9">
        <v>-61409.89</v>
      </c>
      <c r="AO43" s="9">
        <v>-8648</v>
      </c>
      <c r="AP43" s="9">
        <v>0</v>
      </c>
      <c r="AQ43" s="9">
        <v>0</v>
      </c>
      <c r="AR43" s="9">
        <v>-194.7</v>
      </c>
      <c r="AS43" s="9">
        <v>0</v>
      </c>
      <c r="AT43" s="9">
        <v>0</v>
      </c>
      <c r="AU43" s="9">
        <v>-54.67</v>
      </c>
      <c r="AV43" s="9">
        <v>0</v>
      </c>
      <c r="AW43" s="9">
        <v>0</v>
      </c>
      <c r="AX43" s="9">
        <v>-31774.59</v>
      </c>
      <c r="AY43" s="9">
        <v>0</v>
      </c>
      <c r="AZ43" s="9">
        <v>0</v>
      </c>
      <c r="BA43" s="19">
        <v>-139272.04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19">
        <v>0</v>
      </c>
      <c r="BT43" s="9">
        <v>-37190.19</v>
      </c>
      <c r="BU43" s="9">
        <v>0</v>
      </c>
      <c r="BV43" s="9">
        <v>-61409.89</v>
      </c>
      <c r="BW43" s="9">
        <v>-8648</v>
      </c>
      <c r="BX43" s="9">
        <v>0</v>
      </c>
      <c r="BY43" s="9">
        <v>0</v>
      </c>
      <c r="BZ43" s="9">
        <v>-194.7</v>
      </c>
      <c r="CA43" s="9">
        <v>0</v>
      </c>
      <c r="CB43" s="9">
        <v>0</v>
      </c>
      <c r="CC43" s="9">
        <v>-54.67</v>
      </c>
      <c r="CD43" s="9">
        <v>0</v>
      </c>
      <c r="CE43" s="9">
        <v>0</v>
      </c>
      <c r="CF43" s="9">
        <v>-31774.59</v>
      </c>
      <c r="CG43" s="9">
        <v>0</v>
      </c>
      <c r="CH43" s="9">
        <v>0</v>
      </c>
      <c r="CI43" s="19">
        <v>-139272.04</v>
      </c>
    </row>
    <row r="44" spans="1:87" ht="12.75" customHeight="1" x14ac:dyDescent="0.3">
      <c r="A44" s="8" t="s">
        <v>72</v>
      </c>
      <c r="B44" s="15">
        <v>1052</v>
      </c>
      <c r="C44" s="16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1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19">
        <v>0</v>
      </c>
      <c r="AL44" s="9">
        <v>14742080.14000033</v>
      </c>
      <c r="AM44" s="9">
        <v>0</v>
      </c>
      <c r="AN44" s="9">
        <v>46290.139999999992</v>
      </c>
      <c r="AO44" s="9">
        <v>32152.14999999998</v>
      </c>
      <c r="AP44" s="9">
        <v>0</v>
      </c>
      <c r="AQ44" s="9">
        <v>779577.02000000014</v>
      </c>
      <c r="AR44" s="9">
        <v>15816.349999999984</v>
      </c>
      <c r="AS44" s="9">
        <v>0</v>
      </c>
      <c r="AT44" s="9">
        <v>0</v>
      </c>
      <c r="AU44" s="9">
        <v>95309.099999999642</v>
      </c>
      <c r="AV44" s="9">
        <v>0</v>
      </c>
      <c r="AW44" s="9">
        <v>0</v>
      </c>
      <c r="AX44" s="9">
        <v>534509.9500000003</v>
      </c>
      <c r="AY44" s="9">
        <v>8940.39</v>
      </c>
      <c r="AZ44" s="9">
        <v>0</v>
      </c>
      <c r="BA44" s="19">
        <v>16254675.240000332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19">
        <v>0</v>
      </c>
      <c r="BT44" s="9">
        <v>14742080.14000033</v>
      </c>
      <c r="BU44" s="9">
        <v>0</v>
      </c>
      <c r="BV44" s="9">
        <v>46290.139999999992</v>
      </c>
      <c r="BW44" s="9">
        <v>32152.14999999998</v>
      </c>
      <c r="BX44" s="9">
        <v>0</v>
      </c>
      <c r="BY44" s="9">
        <v>779577.02000000014</v>
      </c>
      <c r="BZ44" s="9">
        <v>15816.349999999984</v>
      </c>
      <c r="CA44" s="9">
        <v>0</v>
      </c>
      <c r="CB44" s="9">
        <v>0</v>
      </c>
      <c r="CC44" s="9">
        <v>95309.099999999642</v>
      </c>
      <c r="CD44" s="9">
        <v>0</v>
      </c>
      <c r="CE44" s="9">
        <v>0</v>
      </c>
      <c r="CF44" s="9">
        <v>534509.9500000003</v>
      </c>
      <c r="CG44" s="9">
        <v>8940.39</v>
      </c>
      <c r="CH44" s="9">
        <v>0</v>
      </c>
      <c r="CI44" s="19">
        <v>16254675.240000332</v>
      </c>
    </row>
    <row r="45" spans="1:87" ht="12.75" customHeight="1" x14ac:dyDescent="0.3">
      <c r="A45" s="8" t="s">
        <v>73</v>
      </c>
      <c r="B45" s="15">
        <v>1053</v>
      </c>
      <c r="C45" s="16" t="s">
        <v>34</v>
      </c>
      <c r="D45" s="9">
        <v>16995511.23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19">
        <v>16995511.23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19">
        <v>0</v>
      </c>
      <c r="AL45" s="9">
        <v>3858527765.9000001</v>
      </c>
      <c r="AM45" s="9">
        <v>0</v>
      </c>
      <c r="AN45" s="9">
        <v>213225897.59999999</v>
      </c>
      <c r="AO45" s="9">
        <v>69325211.590000004</v>
      </c>
      <c r="AP45" s="9">
        <v>4196293.5199999996</v>
      </c>
      <c r="AQ45" s="9">
        <v>498457678.64999998</v>
      </c>
      <c r="AR45" s="9">
        <v>63767864.939999998</v>
      </c>
      <c r="AS45" s="9">
        <v>0</v>
      </c>
      <c r="AT45" s="9">
        <v>112667496.2</v>
      </c>
      <c r="AU45" s="9">
        <v>17054862.390000001</v>
      </c>
      <c r="AV45" s="9">
        <v>60773.75</v>
      </c>
      <c r="AW45" s="9">
        <v>0</v>
      </c>
      <c r="AX45" s="9">
        <v>126436347.06</v>
      </c>
      <c r="AY45" s="9">
        <v>0</v>
      </c>
      <c r="AZ45" s="9">
        <v>0</v>
      </c>
      <c r="BA45" s="19">
        <v>4963720191.6000004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19">
        <v>0</v>
      </c>
      <c r="BT45" s="9">
        <v>3875523277.1300001</v>
      </c>
      <c r="BU45" s="9">
        <v>0</v>
      </c>
      <c r="BV45" s="9">
        <v>213225897.59999999</v>
      </c>
      <c r="BW45" s="9">
        <v>69325211.590000004</v>
      </c>
      <c r="BX45" s="9">
        <v>4196293.5199999996</v>
      </c>
      <c r="BY45" s="9">
        <v>498457678.64999998</v>
      </c>
      <c r="BZ45" s="9">
        <v>63767864.939999998</v>
      </c>
      <c r="CA45" s="9">
        <v>0</v>
      </c>
      <c r="CB45" s="9">
        <v>112667496.2</v>
      </c>
      <c r="CC45" s="9">
        <v>17054862.390000001</v>
      </c>
      <c r="CD45" s="9">
        <v>60773.75</v>
      </c>
      <c r="CE45" s="9">
        <v>0</v>
      </c>
      <c r="CF45" s="9">
        <v>126436347.06</v>
      </c>
      <c r="CG45" s="9">
        <v>0</v>
      </c>
      <c r="CH45" s="9">
        <v>0</v>
      </c>
      <c r="CI45" s="19">
        <v>4980715702.8299999</v>
      </c>
    </row>
    <row r="46" spans="1:87" ht="12.75" customHeight="1" x14ac:dyDescent="0.3">
      <c r="A46" s="8" t="s">
        <v>74</v>
      </c>
      <c r="B46" s="15">
        <v>1055</v>
      </c>
      <c r="C46" s="16" t="s">
        <v>34</v>
      </c>
      <c r="D46" s="9">
        <v>-1901.3999999999999</v>
      </c>
      <c r="E46" s="9">
        <v>0</v>
      </c>
      <c r="F46" s="9">
        <v>-22.61</v>
      </c>
      <c r="G46" s="9">
        <v>0</v>
      </c>
      <c r="H46" s="9">
        <v>0</v>
      </c>
      <c r="I46" s="9">
        <v>-685.01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19">
        <v>-2609.0199999999995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19">
        <v>0</v>
      </c>
      <c r="AL46" s="9">
        <v>-1665035.1</v>
      </c>
      <c r="AM46" s="9">
        <v>0</v>
      </c>
      <c r="AN46" s="9">
        <v>-24425.64</v>
      </c>
      <c r="AO46" s="9">
        <v>-50625.93</v>
      </c>
      <c r="AP46" s="9">
        <v>-346294.44999999995</v>
      </c>
      <c r="AQ46" s="9">
        <v>-210134.38999999998</v>
      </c>
      <c r="AR46" s="9">
        <v>-57726.32</v>
      </c>
      <c r="AS46" s="9">
        <v>0</v>
      </c>
      <c r="AT46" s="9">
        <v>0</v>
      </c>
      <c r="AU46" s="9">
        <v>-174143.65</v>
      </c>
      <c r="AV46" s="9">
        <v>0</v>
      </c>
      <c r="AW46" s="9">
        <v>-42025.93</v>
      </c>
      <c r="AX46" s="9">
        <v>-960503.06</v>
      </c>
      <c r="AY46" s="9">
        <v>0</v>
      </c>
      <c r="AZ46" s="9">
        <v>0</v>
      </c>
      <c r="BA46" s="19">
        <v>-3530914.4699999997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19">
        <v>0</v>
      </c>
      <c r="BT46" s="9">
        <v>-1666936.5</v>
      </c>
      <c r="BU46" s="9">
        <v>0</v>
      </c>
      <c r="BV46" s="9">
        <v>-24448.25</v>
      </c>
      <c r="BW46" s="9">
        <v>-50625.93</v>
      </c>
      <c r="BX46" s="9">
        <v>-346294.44999999995</v>
      </c>
      <c r="BY46" s="9">
        <v>-210819.4</v>
      </c>
      <c r="BZ46" s="9">
        <v>-57726.32</v>
      </c>
      <c r="CA46" s="9">
        <v>0</v>
      </c>
      <c r="CB46" s="9">
        <v>0</v>
      </c>
      <c r="CC46" s="9">
        <v>-174143.65</v>
      </c>
      <c r="CD46" s="9">
        <v>0</v>
      </c>
      <c r="CE46" s="9">
        <v>-42025.93</v>
      </c>
      <c r="CF46" s="9">
        <v>-960503.06</v>
      </c>
      <c r="CG46" s="9">
        <v>0</v>
      </c>
      <c r="CH46" s="9">
        <v>0</v>
      </c>
      <c r="CI46" s="19">
        <v>-3533523.4899999998</v>
      </c>
    </row>
    <row r="47" spans="1:87" ht="12.75" customHeight="1" x14ac:dyDescent="0.3">
      <c r="A47" s="8" t="s">
        <v>75</v>
      </c>
      <c r="B47" s="15">
        <v>1056</v>
      </c>
      <c r="C47" s="16" t="s">
        <v>34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1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19">
        <v>0</v>
      </c>
      <c r="AL47" s="9">
        <v>7449424.0184648409</v>
      </c>
      <c r="AM47" s="9">
        <v>0</v>
      </c>
      <c r="AN47" s="9">
        <v>0</v>
      </c>
      <c r="AO47" s="9">
        <v>0</v>
      </c>
      <c r="AP47" s="9">
        <v>0</v>
      </c>
      <c r="AQ47" s="9">
        <v>2006111.5523953284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19">
        <v>9455535.5708601698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19">
        <v>0</v>
      </c>
      <c r="BT47" s="9">
        <v>7449424.0184648409</v>
      </c>
      <c r="BU47" s="9">
        <v>0</v>
      </c>
      <c r="BV47" s="9">
        <v>0</v>
      </c>
      <c r="BW47" s="9">
        <v>0</v>
      </c>
      <c r="BX47" s="9">
        <v>0</v>
      </c>
      <c r="BY47" s="9">
        <v>2006111.5523953284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19">
        <v>9455535.5708601698</v>
      </c>
    </row>
    <row r="48" spans="1:87" ht="12.75" customHeight="1" x14ac:dyDescent="0.3">
      <c r="A48" s="8" t="s">
        <v>76</v>
      </c>
      <c r="B48" s="15">
        <v>1057</v>
      </c>
      <c r="C48" s="16" t="s">
        <v>34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1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19">
        <v>0</v>
      </c>
      <c r="AL48" s="9">
        <v>90951242.580000103</v>
      </c>
      <c r="AM48" s="9">
        <v>-12072.34</v>
      </c>
      <c r="AN48" s="9">
        <v>2911070.84</v>
      </c>
      <c r="AO48" s="9">
        <v>1951148</v>
      </c>
      <c r="AP48" s="9">
        <v>727147.76</v>
      </c>
      <c r="AQ48" s="9">
        <v>16741033.880000001</v>
      </c>
      <c r="AR48" s="9">
        <v>26136144.210000001</v>
      </c>
      <c r="AS48" s="9">
        <v>108102</v>
      </c>
      <c r="AT48" s="9">
        <v>2372692.75</v>
      </c>
      <c r="AU48" s="9">
        <v>529781.38</v>
      </c>
      <c r="AV48" s="9">
        <v>316982.69</v>
      </c>
      <c r="AW48" s="9">
        <v>864065.67</v>
      </c>
      <c r="AX48" s="9">
        <v>26295925.850000001</v>
      </c>
      <c r="AY48" s="9">
        <v>94476.19</v>
      </c>
      <c r="AZ48" s="9">
        <v>22488.7</v>
      </c>
      <c r="BA48" s="19">
        <v>170010230.16000006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19">
        <v>0</v>
      </c>
      <c r="BT48" s="9">
        <v>90951242.580000103</v>
      </c>
      <c r="BU48" s="9">
        <v>-12072.34</v>
      </c>
      <c r="BV48" s="9">
        <v>2911070.84</v>
      </c>
      <c r="BW48" s="9">
        <v>1951148</v>
      </c>
      <c r="BX48" s="9">
        <v>727147.76</v>
      </c>
      <c r="BY48" s="9">
        <v>16741033.880000001</v>
      </c>
      <c r="BZ48" s="9">
        <v>26136144.210000001</v>
      </c>
      <c r="CA48" s="9">
        <v>108102</v>
      </c>
      <c r="CB48" s="9">
        <v>2372692.75</v>
      </c>
      <c r="CC48" s="9">
        <v>529781.38</v>
      </c>
      <c r="CD48" s="9">
        <v>316982.69</v>
      </c>
      <c r="CE48" s="9">
        <v>864065.67</v>
      </c>
      <c r="CF48" s="9">
        <v>26295925.850000001</v>
      </c>
      <c r="CG48" s="9">
        <v>94476.19</v>
      </c>
      <c r="CH48" s="9">
        <v>22488.7</v>
      </c>
      <c r="CI48" s="19">
        <v>170010230.16000006</v>
      </c>
    </row>
    <row r="49" spans="1:87" ht="12.75" customHeight="1" x14ac:dyDescent="0.3">
      <c r="A49" s="8" t="s">
        <v>77</v>
      </c>
      <c r="B49" s="15">
        <v>1058</v>
      </c>
      <c r="C49" s="16" t="s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1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19">
        <v>0</v>
      </c>
      <c r="AL49" s="9">
        <v>119386023.17</v>
      </c>
      <c r="AM49" s="9">
        <v>0</v>
      </c>
      <c r="AN49" s="9">
        <v>0</v>
      </c>
      <c r="AO49" s="9">
        <v>0</v>
      </c>
      <c r="AP49" s="9">
        <v>0</v>
      </c>
      <c r="AQ49" s="9">
        <v>12322026.66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19">
        <v>131708049.83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19">
        <v>0</v>
      </c>
      <c r="BT49" s="9">
        <v>119386023.17</v>
      </c>
      <c r="BU49" s="9">
        <v>0</v>
      </c>
      <c r="BV49" s="9">
        <v>0</v>
      </c>
      <c r="BW49" s="9">
        <v>0</v>
      </c>
      <c r="BX49" s="9">
        <v>0</v>
      </c>
      <c r="BY49" s="9">
        <v>12322026.66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19">
        <v>131708049.83</v>
      </c>
    </row>
    <row r="50" spans="1:87" ht="12.75" customHeight="1" x14ac:dyDescent="0.3">
      <c r="A50" s="8" t="s">
        <v>78</v>
      </c>
      <c r="B50" s="15">
        <v>1059</v>
      </c>
      <c r="C50" s="16" t="s">
        <v>34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1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1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1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1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19">
        <v>0</v>
      </c>
    </row>
    <row r="51" spans="1:87" ht="12.75" customHeight="1" x14ac:dyDescent="0.3">
      <c r="A51" s="8" t="s">
        <v>79</v>
      </c>
      <c r="B51" s="15">
        <v>1060</v>
      </c>
      <c r="C51" s="16" t="s">
        <v>34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1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1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1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1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19">
        <v>0</v>
      </c>
    </row>
    <row r="52" spans="1:87" ht="12.75" customHeight="1" x14ac:dyDescent="0.3">
      <c r="A52" s="8" t="s">
        <v>80</v>
      </c>
      <c r="B52" s="15">
        <v>1061</v>
      </c>
      <c r="C52" s="16" t="s">
        <v>34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1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1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1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1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19">
        <v>0</v>
      </c>
    </row>
    <row r="53" spans="1:87" ht="12.75" customHeight="1" x14ac:dyDescent="0.3">
      <c r="A53" s="8" t="s">
        <v>81</v>
      </c>
      <c r="B53" s="15">
        <v>2001</v>
      </c>
      <c r="C53" s="16" t="s">
        <v>34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1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1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1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1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19">
        <v>0</v>
      </c>
    </row>
    <row r="54" spans="1:87" ht="12.75" customHeight="1" x14ac:dyDescent="0.3">
      <c r="A54" s="8" t="s">
        <v>82</v>
      </c>
      <c r="B54" s="15">
        <v>2002</v>
      </c>
      <c r="C54" s="16" t="s">
        <v>83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1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1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1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1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19">
        <v>0</v>
      </c>
    </row>
    <row r="55" spans="1:87" ht="12.75" customHeight="1" x14ac:dyDescent="0.3">
      <c r="A55" s="8" t="s">
        <v>84</v>
      </c>
      <c r="B55" s="15">
        <v>2005</v>
      </c>
      <c r="C55" s="16" t="s">
        <v>83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1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1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1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1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19">
        <v>0</v>
      </c>
    </row>
    <row r="56" spans="1:87" ht="12.75" customHeight="1" x14ac:dyDescent="0.3">
      <c r="A56" s="8" t="s">
        <v>85</v>
      </c>
      <c r="B56" s="15">
        <v>2006</v>
      </c>
      <c r="C56" s="16" t="s">
        <v>86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1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1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1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1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19">
        <v>0</v>
      </c>
    </row>
    <row r="57" spans="1:87" ht="12.75" customHeight="1" x14ac:dyDescent="0.3">
      <c r="A57" s="8" t="s">
        <v>87</v>
      </c>
      <c r="B57" s="15">
        <v>2007</v>
      </c>
      <c r="C57" s="16" t="s">
        <v>83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1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1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1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1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19">
        <v>0</v>
      </c>
    </row>
    <row r="58" spans="1:87" ht="12.75" customHeight="1" x14ac:dyDescent="0.3">
      <c r="A58" s="8" t="s">
        <v>88</v>
      </c>
      <c r="B58" s="15">
        <v>2008</v>
      </c>
      <c r="C58" s="16" t="s">
        <v>83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1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1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1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1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19">
        <v>0</v>
      </c>
    </row>
    <row r="59" spans="1:87" ht="12.75" customHeight="1" x14ac:dyDescent="0.3">
      <c r="A59" s="8" t="s">
        <v>89</v>
      </c>
      <c r="B59" s="15">
        <v>3001</v>
      </c>
      <c r="C59" s="16" t="s">
        <v>86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1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1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1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1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19">
        <v>0</v>
      </c>
    </row>
    <row r="60" spans="1:87" ht="12.75" customHeight="1" x14ac:dyDescent="0.3">
      <c r="A60" s="8" t="s">
        <v>90</v>
      </c>
      <c r="B60" s="15">
        <v>3002</v>
      </c>
      <c r="C60" s="16" t="s">
        <v>86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1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1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1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1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19">
        <v>0</v>
      </c>
    </row>
    <row r="61" spans="1:87" ht="12.75" customHeight="1" x14ac:dyDescent="0.3">
      <c r="A61" s="8" t="s">
        <v>91</v>
      </c>
      <c r="B61" s="15">
        <v>3003</v>
      </c>
      <c r="C61" s="16" t="s">
        <v>86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1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1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1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1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19">
        <v>0</v>
      </c>
    </row>
    <row r="62" spans="1:87" ht="12.75" customHeight="1" x14ac:dyDescent="0.3">
      <c r="A62" s="8" t="s">
        <v>92</v>
      </c>
      <c r="B62" s="15">
        <v>3004</v>
      </c>
      <c r="C62" s="16" t="s">
        <v>86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1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1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1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1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19">
        <v>0</v>
      </c>
    </row>
    <row r="63" spans="1:87" ht="12.75" customHeight="1" x14ac:dyDescent="0.3">
      <c r="A63" s="8" t="s">
        <v>93</v>
      </c>
      <c r="B63" s="15">
        <v>3005</v>
      </c>
      <c r="C63" s="16" t="s">
        <v>86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1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1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1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1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19">
        <v>0</v>
      </c>
    </row>
    <row r="64" spans="1:87" ht="12.75" customHeight="1" x14ac:dyDescent="0.3">
      <c r="A64" s="8" t="s">
        <v>94</v>
      </c>
      <c r="B64" s="15">
        <v>3006</v>
      </c>
      <c r="C64" s="16" t="s">
        <v>86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1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1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1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1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19">
        <v>0</v>
      </c>
    </row>
    <row r="65" spans="1:87" ht="12.75" customHeight="1" x14ac:dyDescent="0.3">
      <c r="A65" s="8" t="s">
        <v>95</v>
      </c>
      <c r="B65" s="15">
        <v>3007</v>
      </c>
      <c r="C65" s="16" t="s">
        <v>86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1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1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1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1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19">
        <v>0</v>
      </c>
    </row>
    <row r="66" spans="1:87" ht="12.75" customHeight="1" x14ac:dyDescent="0.3">
      <c r="A66" s="8" t="s">
        <v>96</v>
      </c>
      <c r="B66" s="15">
        <v>3008</v>
      </c>
      <c r="C66" s="16" t="s">
        <v>86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1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1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1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1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19">
        <v>0</v>
      </c>
    </row>
    <row r="67" spans="1:87" ht="12.75" customHeight="1" x14ac:dyDescent="0.3">
      <c r="A67" s="8" t="s">
        <v>97</v>
      </c>
      <c r="B67" s="15">
        <v>3009</v>
      </c>
      <c r="C67" s="16" t="s">
        <v>86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1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1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1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1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19">
        <v>0</v>
      </c>
    </row>
    <row r="68" spans="1:87" ht="12.75" customHeight="1" x14ac:dyDescent="0.3">
      <c r="A68" s="8" t="s">
        <v>98</v>
      </c>
      <c r="B68" s="15">
        <v>3011</v>
      </c>
      <c r="C68" s="16" t="s">
        <v>86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1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1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1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1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19">
        <v>0</v>
      </c>
    </row>
    <row r="69" spans="1:87" ht="12.75" customHeight="1" x14ac:dyDescent="0.3">
      <c r="A69" s="8" t="s">
        <v>99</v>
      </c>
      <c r="B69" s="15">
        <v>3012</v>
      </c>
      <c r="C69" s="16" t="s">
        <v>86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1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1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1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1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19">
        <v>0</v>
      </c>
    </row>
    <row r="70" spans="1:87" ht="12.75" customHeight="1" x14ac:dyDescent="0.3">
      <c r="A70" s="8" t="s">
        <v>100</v>
      </c>
      <c r="B70" s="15">
        <v>3016</v>
      </c>
      <c r="C70" s="16" t="s">
        <v>86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1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1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1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1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19">
        <v>0</v>
      </c>
    </row>
    <row r="71" spans="1:87" ht="13.8" x14ac:dyDescent="0.3">
      <c r="A71" s="8" t="s">
        <v>101</v>
      </c>
      <c r="B71" s="15">
        <v>3017</v>
      </c>
      <c r="C71" s="16" t="s">
        <v>86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1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1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1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1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19">
        <v>0</v>
      </c>
    </row>
    <row r="72" spans="1:87" ht="13.8" x14ac:dyDescent="0.3">
      <c r="A72" s="8" t="s">
        <v>102</v>
      </c>
      <c r="B72" s="15">
        <v>3018</v>
      </c>
      <c r="C72" s="16" t="s">
        <v>86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1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1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1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1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19">
        <v>0</v>
      </c>
    </row>
    <row r="73" spans="1:87" ht="13.8" x14ac:dyDescent="0.3">
      <c r="A73" s="10" t="s">
        <v>103</v>
      </c>
      <c r="B73" s="17">
        <v>9000</v>
      </c>
      <c r="C73" s="16" t="s">
        <v>104</v>
      </c>
      <c r="D73" s="11">
        <v>236373809.11957303</v>
      </c>
      <c r="E73" s="11">
        <v>2711827.34</v>
      </c>
      <c r="F73" s="11">
        <v>6610399.0099713607</v>
      </c>
      <c r="G73" s="11">
        <v>800401.63999970001</v>
      </c>
      <c r="H73" s="11">
        <v>1353007.8100001998</v>
      </c>
      <c r="I73" s="11">
        <v>44118680.129827902</v>
      </c>
      <c r="J73" s="11">
        <v>20062531.489966299</v>
      </c>
      <c r="K73" s="11">
        <v>0</v>
      </c>
      <c r="L73" s="11">
        <v>5803053.99993069</v>
      </c>
      <c r="M73" s="11">
        <v>4723672.5599461095</v>
      </c>
      <c r="N73" s="11">
        <v>-13471.949999799999</v>
      </c>
      <c r="O73" s="11">
        <v>53237.369999999995</v>
      </c>
      <c r="P73" s="11">
        <v>37389662.789951295</v>
      </c>
      <c r="Q73" s="11">
        <v>3027491.4699975001</v>
      </c>
      <c r="R73" s="11">
        <v>0</v>
      </c>
      <c r="S73" s="11">
        <v>363014302.77916431</v>
      </c>
      <c r="U73" s="11">
        <v>204317456.98000458</v>
      </c>
      <c r="V73" s="11">
        <v>371.23</v>
      </c>
      <c r="W73" s="11">
        <v>200049.95</v>
      </c>
      <c r="X73" s="11">
        <v>2217872.52</v>
      </c>
      <c r="Y73" s="11">
        <v>300659.40999999997</v>
      </c>
      <c r="Z73" s="11">
        <v>15936615.270000001</v>
      </c>
      <c r="AA73" s="11">
        <v>10939391.6</v>
      </c>
      <c r="AB73" s="11">
        <v>0</v>
      </c>
      <c r="AC73" s="11">
        <v>14173.61</v>
      </c>
      <c r="AD73" s="11">
        <v>1066263.99</v>
      </c>
      <c r="AE73" s="11">
        <v>8697.39</v>
      </c>
      <c r="AF73" s="11">
        <v>10021.51</v>
      </c>
      <c r="AG73" s="11">
        <v>1215453.54</v>
      </c>
      <c r="AH73" s="11">
        <v>2648199.6</v>
      </c>
      <c r="AI73" s="11">
        <v>352226.56</v>
      </c>
      <c r="AJ73" s="11">
        <v>239227453.16000456</v>
      </c>
      <c r="AL73" s="11">
        <v>77921627968.599701</v>
      </c>
      <c r="AM73" s="11">
        <v>221574901.76999292</v>
      </c>
      <c r="AN73" s="11">
        <v>1502314853.961113</v>
      </c>
      <c r="AO73" s="11">
        <v>852069111.97655976</v>
      </c>
      <c r="AP73" s="11">
        <v>1495350840.6787338</v>
      </c>
      <c r="AQ73" s="11">
        <v>11492033674.470938</v>
      </c>
      <c r="AR73" s="11">
        <v>4387108957.6371822</v>
      </c>
      <c r="AS73" s="11">
        <v>177238909.97994173</v>
      </c>
      <c r="AT73" s="11">
        <v>2270315080.4808073</v>
      </c>
      <c r="AU73" s="11">
        <v>1776462480.1080084</v>
      </c>
      <c r="AV73" s="11">
        <v>498344366.73937219</v>
      </c>
      <c r="AW73" s="11">
        <v>149601623.56055775</v>
      </c>
      <c r="AX73" s="11">
        <v>5775304307.9969702</v>
      </c>
      <c r="AY73" s="11">
        <v>389082156.71710318</v>
      </c>
      <c r="AZ73" s="11">
        <v>161881138.43999436</v>
      </c>
      <c r="BA73" s="11">
        <v>109070310373.11696</v>
      </c>
      <c r="BC73" s="11">
        <v>1319661.97</v>
      </c>
      <c r="BD73" s="11">
        <v>0</v>
      </c>
      <c r="BE73" s="11">
        <v>0</v>
      </c>
      <c r="BF73" s="11">
        <v>0</v>
      </c>
      <c r="BG73" s="11">
        <v>0</v>
      </c>
      <c r="BH73" s="11">
        <v>152153.87</v>
      </c>
      <c r="BI73" s="11">
        <v>0</v>
      </c>
      <c r="BJ73" s="11">
        <v>0</v>
      </c>
      <c r="BK73" s="11">
        <v>0</v>
      </c>
      <c r="BL73" s="11">
        <v>0</v>
      </c>
      <c r="BM73" s="11">
        <v>0</v>
      </c>
      <c r="BN73" s="11">
        <v>0</v>
      </c>
      <c r="BO73" s="11">
        <v>0</v>
      </c>
      <c r="BP73" s="11">
        <v>0</v>
      </c>
      <c r="BQ73" s="11">
        <v>0</v>
      </c>
      <c r="BR73" s="11">
        <v>1471815.8399999999</v>
      </c>
      <c r="BT73" s="11">
        <v>78363638896.669296</v>
      </c>
      <c r="BU73" s="11">
        <v>224287100.33999291</v>
      </c>
      <c r="BV73" s="11">
        <v>1509125302.9210846</v>
      </c>
      <c r="BW73" s="11">
        <v>855087386.13655961</v>
      </c>
      <c r="BX73" s="11">
        <v>1497004507.8987343</v>
      </c>
      <c r="BY73" s="11">
        <v>11552241123.740765</v>
      </c>
      <c r="BZ73" s="11">
        <v>4418110880.7271481</v>
      </c>
      <c r="CA73" s="11">
        <v>177238909.97994173</v>
      </c>
      <c r="CB73" s="11">
        <v>2276132308.0907378</v>
      </c>
      <c r="CC73" s="11">
        <v>1782252416.6579545</v>
      </c>
      <c r="CD73" s="11">
        <v>498339592.17937243</v>
      </c>
      <c r="CE73" s="11">
        <v>149664882.44055778</v>
      </c>
      <c r="CF73" s="11">
        <v>5813909424.3269215</v>
      </c>
      <c r="CG73" s="11">
        <v>394757847.78710067</v>
      </c>
      <c r="CH73" s="11">
        <v>162233364.99999437</v>
      </c>
      <c r="CI73" s="11">
        <v>109674023944.89616</v>
      </c>
    </row>
    <row r="74" spans="1:87" ht="13.8" x14ac:dyDescent="0.3">
      <c r="A74" s="10" t="s">
        <v>105</v>
      </c>
      <c r="B74" s="17">
        <v>9001</v>
      </c>
      <c r="C74" s="16" t="s">
        <v>106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Q74" s="11">
        <v>0</v>
      </c>
      <c r="AR74" s="11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0</v>
      </c>
      <c r="AY74" s="11">
        <v>0</v>
      </c>
      <c r="AZ74" s="11">
        <v>0</v>
      </c>
      <c r="BA74" s="11">
        <v>0</v>
      </c>
      <c r="BC74" s="11">
        <v>0</v>
      </c>
      <c r="BD74" s="11">
        <v>0</v>
      </c>
      <c r="BE74" s="11">
        <v>0</v>
      </c>
      <c r="BF74" s="11">
        <v>0</v>
      </c>
      <c r="BG74" s="11">
        <v>0</v>
      </c>
      <c r="BH74" s="11">
        <v>0</v>
      </c>
      <c r="BI74" s="11">
        <v>0</v>
      </c>
      <c r="BJ74" s="11">
        <v>0</v>
      </c>
      <c r="BK74" s="11">
        <v>0</v>
      </c>
      <c r="BL74" s="11">
        <v>0</v>
      </c>
      <c r="BM74" s="11">
        <v>0</v>
      </c>
      <c r="BN74" s="11">
        <v>0</v>
      </c>
      <c r="BO74" s="11">
        <v>0</v>
      </c>
      <c r="BP74" s="11">
        <v>0</v>
      </c>
      <c r="BQ74" s="11">
        <v>0</v>
      </c>
      <c r="BR74" s="11">
        <v>0</v>
      </c>
      <c r="BT74" s="11">
        <v>0</v>
      </c>
      <c r="BU74" s="11">
        <v>0</v>
      </c>
      <c r="BV74" s="11">
        <v>0</v>
      </c>
      <c r="BW74" s="11">
        <v>0</v>
      </c>
      <c r="BX74" s="11">
        <v>0</v>
      </c>
      <c r="BY74" s="11">
        <v>0</v>
      </c>
      <c r="BZ74" s="11">
        <v>0</v>
      </c>
      <c r="CA74" s="11">
        <v>0</v>
      </c>
      <c r="CB74" s="11">
        <v>0</v>
      </c>
      <c r="CC74" s="11">
        <v>0</v>
      </c>
      <c r="CD74" s="11">
        <v>0</v>
      </c>
      <c r="CE74" s="11">
        <v>0</v>
      </c>
      <c r="CF74" s="11">
        <v>0</v>
      </c>
      <c r="CG74" s="11">
        <v>0</v>
      </c>
      <c r="CH74" s="11">
        <v>0</v>
      </c>
      <c r="CI74" s="11">
        <v>0</v>
      </c>
    </row>
    <row r="75" spans="1:87" ht="13.8" x14ac:dyDescent="0.3">
      <c r="A75" s="10" t="s">
        <v>107</v>
      </c>
      <c r="B75" s="17">
        <v>9003</v>
      </c>
      <c r="C75" s="16" t="s">
        <v>108</v>
      </c>
      <c r="D75" s="11">
        <v>236373809.11957303</v>
      </c>
      <c r="E75" s="11">
        <v>2711827.34</v>
      </c>
      <c r="F75" s="11">
        <v>6610399.0099713607</v>
      </c>
      <c r="G75" s="11">
        <v>800401.63999970001</v>
      </c>
      <c r="H75" s="11">
        <v>1353007.8100001998</v>
      </c>
      <c r="I75" s="11">
        <v>44118680.129827902</v>
      </c>
      <c r="J75" s="11">
        <v>20062531.489966299</v>
      </c>
      <c r="K75" s="11">
        <v>0</v>
      </c>
      <c r="L75" s="11">
        <v>5803053.99993069</v>
      </c>
      <c r="M75" s="11">
        <v>4723672.5599461095</v>
      </c>
      <c r="N75" s="11">
        <v>-13471.949999799999</v>
      </c>
      <c r="O75" s="11">
        <v>53237.369999999995</v>
      </c>
      <c r="P75" s="11">
        <v>37389662.789951295</v>
      </c>
      <c r="Q75" s="11">
        <v>3027491.4699975001</v>
      </c>
      <c r="R75" s="11">
        <v>0</v>
      </c>
      <c r="S75" s="11">
        <v>363014302.77916431</v>
      </c>
      <c r="U75" s="11">
        <v>204317456.98000458</v>
      </c>
      <c r="V75" s="11">
        <v>371.23</v>
      </c>
      <c r="W75" s="11">
        <v>200049.95</v>
      </c>
      <c r="X75" s="11">
        <v>2217872.52</v>
      </c>
      <c r="Y75" s="11">
        <v>300659.40999999997</v>
      </c>
      <c r="Z75" s="11">
        <v>15936615.270000001</v>
      </c>
      <c r="AA75" s="11">
        <v>10939391.6</v>
      </c>
      <c r="AB75" s="11">
        <v>0</v>
      </c>
      <c r="AC75" s="11">
        <v>14173.61</v>
      </c>
      <c r="AD75" s="11">
        <v>1066263.99</v>
      </c>
      <c r="AE75" s="11">
        <v>8697.39</v>
      </c>
      <c r="AF75" s="11">
        <v>10021.51</v>
      </c>
      <c r="AG75" s="11">
        <v>1215453.54</v>
      </c>
      <c r="AH75" s="11">
        <v>2648199.6</v>
      </c>
      <c r="AI75" s="11">
        <v>352226.56</v>
      </c>
      <c r="AJ75" s="11">
        <v>239227453.16000456</v>
      </c>
      <c r="AL75" s="11">
        <v>77921627968.599701</v>
      </c>
      <c r="AM75" s="11">
        <v>221574901.76999292</v>
      </c>
      <c r="AN75" s="11">
        <v>1502314853.961113</v>
      </c>
      <c r="AO75" s="11">
        <v>852069111.97655976</v>
      </c>
      <c r="AP75" s="11">
        <v>1495350840.6787338</v>
      </c>
      <c r="AQ75" s="11">
        <v>11492033674.470938</v>
      </c>
      <c r="AR75" s="11">
        <v>4387108957.6371822</v>
      </c>
      <c r="AS75" s="11">
        <v>177238909.97994173</v>
      </c>
      <c r="AT75" s="11">
        <v>2270315080.4808073</v>
      </c>
      <c r="AU75" s="11">
        <v>1776462480.1080084</v>
      </c>
      <c r="AV75" s="11">
        <v>498344366.73937219</v>
      </c>
      <c r="AW75" s="11">
        <v>149601623.56055775</v>
      </c>
      <c r="AX75" s="11">
        <v>5775304307.9969702</v>
      </c>
      <c r="AY75" s="11">
        <v>389082156.71710318</v>
      </c>
      <c r="AZ75" s="11">
        <v>161881138.43999436</v>
      </c>
      <c r="BA75" s="11">
        <v>109070310373.11696</v>
      </c>
      <c r="BC75" s="11">
        <v>1319661.97</v>
      </c>
      <c r="BD75" s="11">
        <v>0</v>
      </c>
      <c r="BE75" s="11">
        <v>0</v>
      </c>
      <c r="BF75" s="11">
        <v>0</v>
      </c>
      <c r="BG75" s="11">
        <v>0</v>
      </c>
      <c r="BH75" s="11">
        <v>152153.87</v>
      </c>
      <c r="BI75" s="11">
        <v>0</v>
      </c>
      <c r="BJ75" s="11">
        <v>0</v>
      </c>
      <c r="BK75" s="11">
        <v>0</v>
      </c>
      <c r="BL75" s="11">
        <v>0</v>
      </c>
      <c r="BM75" s="11">
        <v>0</v>
      </c>
      <c r="BN75" s="11">
        <v>0</v>
      </c>
      <c r="BO75" s="11">
        <v>0</v>
      </c>
      <c r="BP75" s="11">
        <v>0</v>
      </c>
      <c r="BQ75" s="11">
        <v>0</v>
      </c>
      <c r="BR75" s="11">
        <v>1471815.8399999999</v>
      </c>
      <c r="BT75" s="11">
        <v>78363638896.669296</v>
      </c>
      <c r="BU75" s="11">
        <v>224287100.33999291</v>
      </c>
      <c r="BV75" s="11">
        <v>1509125302.9210846</v>
      </c>
      <c r="BW75" s="11">
        <v>855087386.13655961</v>
      </c>
      <c r="BX75" s="11">
        <v>1497004507.8987343</v>
      </c>
      <c r="BY75" s="11">
        <v>11552241123.740765</v>
      </c>
      <c r="BZ75" s="11">
        <v>4418110880.7271481</v>
      </c>
      <c r="CA75" s="11">
        <v>177238909.97994173</v>
      </c>
      <c r="CB75" s="11">
        <v>2276132308.0907378</v>
      </c>
      <c r="CC75" s="11">
        <v>1782252416.6579545</v>
      </c>
      <c r="CD75" s="11">
        <v>498339592.17937243</v>
      </c>
      <c r="CE75" s="11">
        <v>149664882.44055778</v>
      </c>
      <c r="CF75" s="11">
        <v>5813909424.3269215</v>
      </c>
      <c r="CG75" s="11">
        <v>394757847.78710067</v>
      </c>
      <c r="CH75" s="11">
        <v>162233364.99999437</v>
      </c>
      <c r="CI75" s="11">
        <v>109674023944.89616</v>
      </c>
    </row>
  </sheetData>
  <mergeCells count="5">
    <mergeCell ref="D5:R5"/>
    <mergeCell ref="U5:AI5"/>
    <mergeCell ref="AL5:AZ5"/>
    <mergeCell ref="BC5:BQ5"/>
    <mergeCell ref="BT5:CH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Özet</vt:lpstr>
      <vt:lpstr>Genel</vt:lpstr>
      <vt:lpstr>Alt Branş Teminat Adet</vt:lpstr>
      <vt:lpstr>Yazılan Prim</vt:lpstr>
      <vt:lpstr>Araç_Tipi</vt:lpstr>
      <vt:lpstr>Ürün_Tipi</vt:lpstr>
      <vt:lpstr>Ürün_Tipi_2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2026-09-16T10:03:16Z</dcterms:created>
  <dcterms:modified xsi:type="dcterms:W3CDTF">2026-09-16T10:35:54Z</dcterms:modified>
</cp:coreProperties>
</file>