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C620F92F-8DB9-4E00-AB74-66C8B048CB33}" xr6:coauthVersionLast="36" xr6:coauthVersionMax="36" xr10:uidLastSave="{00000000-0000-0000-0000-000000000000}"/>
  <bookViews>
    <workbookView xWindow="0" yWindow="0" windowWidth="23040" windowHeight="8952" xr2:uid="{B579C64D-E9FE-4CBB-9313-21A97A5186F5}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Adet'!$C$1:$C$78</definedName>
    <definedName name="_xlnm._FilterDatabase" localSheetId="1" hidden="1">Genel!$C$1:$C$78</definedName>
    <definedName name="_xlnm._FilterDatabase" localSheetId="0" hidden="1">Özet!#REF!</definedName>
    <definedName name="_xlnm._FilterDatabase" localSheetId="3" hidden="1">'Yazılan Prim'!$C$1:$C$78</definedName>
    <definedName name="Araç_Tipi">'[1]Genel (5)'!$JH$3:$JH$18</definedName>
    <definedName name="Araç_Tipi_2">Genel!$JB$3:$JB$18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2" l="1"/>
  <c r="E64" i="2"/>
  <c r="D58" i="2"/>
  <c r="E57" i="2"/>
  <c r="E58" i="2"/>
  <c r="D52" i="2"/>
  <c r="E51" i="2"/>
  <c r="D51" i="2"/>
  <c r="E50" i="2"/>
  <c r="D50" i="2"/>
  <c r="E49" i="2"/>
  <c r="D49" i="2"/>
  <c r="E48" i="2"/>
  <c r="D42" i="2"/>
  <c r="E35" i="2"/>
  <c r="D71" i="2"/>
  <c r="D46" i="2"/>
  <c r="E45" i="2"/>
  <c r="D45" i="2"/>
  <c r="E44" i="2"/>
  <c r="D44" i="2"/>
  <c r="E43" i="2"/>
  <c r="D43" i="2"/>
  <c r="E42" i="2"/>
  <c r="D36" i="2"/>
  <c r="E29" i="2"/>
  <c r="D65" i="2"/>
  <c r="D40" i="2"/>
  <c r="E39" i="2"/>
  <c r="D39" i="2"/>
  <c r="E38" i="2"/>
  <c r="D38" i="2"/>
  <c r="E37" i="2"/>
  <c r="E36" i="2"/>
  <c r="E52" i="2"/>
  <c r="E46" i="2"/>
  <c r="E40" i="2"/>
  <c r="D34" i="2"/>
  <c r="E33" i="2"/>
  <c r="D33" i="2"/>
  <c r="E32" i="2"/>
  <c r="D32" i="2"/>
  <c r="E31" i="2"/>
  <c r="D31" i="2"/>
  <c r="E30" i="2"/>
  <c r="D24" i="2"/>
  <c r="E17" i="2"/>
  <c r="D53" i="2"/>
  <c r="E11" i="2"/>
  <c r="D22" i="2"/>
  <c r="D21" i="2"/>
  <c r="D20" i="2"/>
  <c r="D19" i="2"/>
  <c r="D12" i="2"/>
  <c r="D16" i="2"/>
  <c r="D15" i="2"/>
  <c r="D14" i="2"/>
  <c r="E13" i="2"/>
  <c r="E12" i="2"/>
  <c r="D41" i="2"/>
  <c r="E67" i="2"/>
  <c r="E66" i="2"/>
  <c r="D23" i="2"/>
  <c r="D63" i="2"/>
  <c r="E62" i="2"/>
  <c r="D61" i="2"/>
  <c r="D54" i="2"/>
  <c r="D57" i="2"/>
  <c r="D55" i="2"/>
  <c r="E41" i="2"/>
  <c r="D30" i="2"/>
  <c r="E34" i="2"/>
  <c r="D28" i="2"/>
  <c r="E27" i="2"/>
  <c r="D27" i="2"/>
  <c r="E26" i="2"/>
  <c r="D26" i="2"/>
  <c r="E25" i="2"/>
  <c r="D25" i="2"/>
  <c r="E24" i="2"/>
  <c r="D18" i="2"/>
  <c r="E21" i="2"/>
  <c r="E20" i="2"/>
  <c r="E19" i="2"/>
  <c r="E18" i="2"/>
  <c r="D47" i="2"/>
  <c r="E15" i="2"/>
  <c r="E14" i="2"/>
  <c r="D13" i="2"/>
  <c r="E71" i="2"/>
  <c r="D68" i="2"/>
  <c r="D60" i="2"/>
  <c r="D64" i="2"/>
  <c r="D62" i="2"/>
  <c r="E60" i="2"/>
  <c r="D17" i="2"/>
  <c r="D56" i="2"/>
  <c r="E54" i="2"/>
  <c r="D11" i="2"/>
  <c r="E23" i="2"/>
  <c r="E28" i="2"/>
  <c r="E22" i="2"/>
  <c r="E16" i="2"/>
  <c r="D10" i="2"/>
  <c r="E9" i="2"/>
  <c r="D9" i="2"/>
  <c r="E8" i="2"/>
  <c r="D8" i="2"/>
  <c r="E7" i="2"/>
  <c r="D7" i="2"/>
  <c r="D72" i="2"/>
  <c r="E65" i="2"/>
  <c r="D35" i="2"/>
  <c r="E75" i="2"/>
  <c r="D75" i="2"/>
  <c r="E74" i="2"/>
  <c r="D74" i="2"/>
  <c r="E73" i="2"/>
  <c r="D73" i="2"/>
  <c r="E72" i="2"/>
  <c r="D66" i="2"/>
  <c r="E59" i="2"/>
  <c r="D29" i="2"/>
  <c r="E69" i="2"/>
  <c r="D69" i="2"/>
  <c r="E68" i="2"/>
  <c r="D67" i="2"/>
  <c r="E53" i="2"/>
  <c r="E63" i="2"/>
  <c r="E61" i="2"/>
  <c r="E47" i="2"/>
  <c r="E56" i="2"/>
  <c r="E55" i="2"/>
  <c r="D48" i="2"/>
  <c r="D37" i="2"/>
  <c r="D59" i="2"/>
  <c r="E10" i="2"/>
  <c r="D70" i="2"/>
  <c r="D76" i="2" l="1"/>
  <c r="E76" i="2"/>
  <c r="D77" i="2"/>
  <c r="E77" i="2"/>
  <c r="E78" i="2" l="1"/>
  <c r="D78" i="2"/>
</calcChain>
</file>

<file path=xl/sharedStrings.xml><?xml version="1.0" encoding="utf-8"?>
<sst xmlns="http://schemas.openxmlformats.org/spreadsheetml/2006/main" count="546" uniqueCount="120">
  <si>
    <t>Özet Branş Analiz</t>
  </si>
  <si>
    <t>Trafik (Yeşilkart Hariç)</t>
  </si>
  <si>
    <t>1-Otomobil</t>
  </si>
  <si>
    <t>71701-Dar Kasko Ürünü İstatistiki Veriler</t>
  </si>
  <si>
    <t>2-Taksi</t>
  </si>
  <si>
    <t>71702-Kasko Ürünü İstatistiki Veriler</t>
  </si>
  <si>
    <t>3-Minibüs (Sürücü Dahil 9-15 koltuk)</t>
  </si>
  <si>
    <t>71703-Genişletilmiş Kasko Ürünü İstatistiki Veriler</t>
  </si>
  <si>
    <t>Araç Tipi</t>
  </si>
  <si>
    <t>Alt Branş Teminat Adet</t>
  </si>
  <si>
    <t>Yazılan Prim</t>
  </si>
  <si>
    <t>4-Otobüs (Sürücü dahil 16-30 koltuk)</t>
  </si>
  <si>
    <t>71704-Tam Kasko Ürünü İstatistiki Veriler</t>
  </si>
  <si>
    <t>9-Traktör</t>
  </si>
  <si>
    <t>10-Römork</t>
  </si>
  <si>
    <t>11-Motosiklet ve Yük Motosikleti</t>
  </si>
  <si>
    <t>12-Tanker</t>
  </si>
  <si>
    <t>5-Otobüs (Sürücü dahil 31 ve üstü koltuk)</t>
  </si>
  <si>
    <t>13-Çekici</t>
  </si>
  <si>
    <t>6-Kamyonet</t>
  </si>
  <si>
    <t>14-Özel Amaçlı Taşıtlar</t>
  </si>
  <si>
    <t>7-Kamyon</t>
  </si>
  <si>
    <t>15-Tarım Makinesi</t>
  </si>
  <si>
    <t>8-İş Makinası</t>
  </si>
  <si>
    <t>Toplam</t>
  </si>
  <si>
    <t>14-Özel Amaçlı Taşıt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</si>
  <si>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</si>
  <si>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</si>
  <si>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</si>
  <si>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</si>
  <si>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</si>
  <si>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</si>
  <si>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</si>
  <si>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</si>
  <si>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</si>
  <si>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</si>
  <si>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</si>
  <si>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</si>
  <si>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</si>
  <si>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</si>
  <si>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</si>
  <si>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</si>
  <si>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</si>
  <si>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</si>
  <si>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</si>
  <si>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</si>
  <si>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Euler Hermes Sigorta AŞ</t>
  </si>
  <si>
    <t>Eureko Sigorta AŞ</t>
  </si>
  <si>
    <t>Referans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</si>
  <si>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</si>
  <si>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</si>
  <si>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</si>
  <si>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</si>
  <si>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</si>
  <si>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</si>
  <si>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</si>
  <si>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</si>
  <si>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</si>
  <si>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</si>
  <si>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</si>
  <si>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</si>
  <si>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</si>
  <si>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</si>
  <si>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</si>
  <si>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</si>
  <si>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</si>
  <si>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</si>
  <si>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</si>
  <si>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SS Mellce Karşılıklı Sigorta Kooperatifi</t>
  </si>
  <si>
    <t>Türkiye Katılım Sigorta AŞ</t>
  </si>
  <si>
    <t>Ana Sigorta AŞ</t>
  </si>
  <si>
    <t>Gri Sigorta AŞ</t>
  </si>
  <si>
    <t>Arex Sigorta AŞ</t>
  </si>
  <si>
    <t>Prive Sigorta AŞ</t>
  </si>
  <si>
    <t>Hepiyi Sigorta AŞ</t>
  </si>
  <si>
    <t>Aveon Global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</si>
  <si>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</si>
  <si>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</si>
  <si>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</si>
  <si>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</si>
  <si>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</si>
  <si>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</si>
  <si>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</si>
  <si>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</si>
  <si>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</si>
  <si>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</si>
  <si>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</si>
  <si>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</si>
  <si>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</si>
  <si>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</si>
  <si>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</si>
  <si>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</si>
  <si>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</si>
  <si>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</si>
  <si>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</si>
  <si>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</si>
  <si>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</si>
  <si>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</si>
  <si>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</si>
  <si>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</si>
  <si>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</si>
  <si>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</si>
  <si>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</si>
  <si>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</si>
  <si>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</si>
  <si>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</si>
  <si>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</si>
  <si>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</si>
  <si>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</si>
  <si>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</si>
  <si>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</si>
  <si>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Alt Branş Teminat Adetleri</t>
  </si>
  <si>
    <t>715-Trafik (Yeşilkart Hariç) Alt Branş Alt Branş Teminat Adetleri</t>
  </si>
  <si>
    <t>Trafik (Yeşilkart Hariç) Alt Branş Alt Branş Teminat Adetleri Toplamı</t>
  </si>
  <si>
    <t>715-Trafik (Yeşilkart Hariç) Yazılan Prim</t>
  </si>
  <si>
    <t>Trafik (Yeşilkart Hariç) Yazılan Prim Toplamı</t>
  </si>
  <si>
    <t>01.01.2025-30.09.2025</t>
  </si>
  <si>
    <t>**Prim üretim istatistikleri RİP kapsamında üretilmektedir.</t>
  </si>
  <si>
    <t>***SEDDK tarafından tedbir kararı alınan SS Mellce Karşılıklı Sigorta Kooperatifi ve Gri Sigorta AŞ şirketlerinden ve faaliyeti durdurulan Aveon Global Sigorta AŞ şirketinden Eylül 2025 dönemine ilişkin veri temin edilememiştir.</t>
  </si>
  <si>
    <t>**Bu ve/veya ilgili sayfalardaki veriler 15.10.2025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</si>
</sst>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_ ;\-0\ "/>
  </numFmts>
  <fonts count="13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/>
    </xf>
    <xf numFmtId="38" fontId="6" fillId="7" borderId="1" xfId="0" applyNumberFormat="1" applyFont="1" applyFill="1" applyBorder="1" applyAlignment="1">
      <alignment horizontal="right"/>
    </xf>
    <xf numFmtId="37" fontId="7" fillId="5" borderId="2" xfId="0" applyNumberFormat="1" applyFont="1" applyFill="1" applyBorder="1" applyAlignment="1">
      <alignment vertical="center" wrapText="1"/>
    </xf>
    <xf numFmtId="38" fontId="5" fillId="6" borderId="1" xfId="0" applyNumberFormat="1" applyFont="1" applyFill="1" applyBorder="1" applyAlignment="1">
      <alignment horizontal="right"/>
    </xf>
    <xf numFmtId="0" fontId="8" fillId="8" borderId="0" xfId="0" applyFont="1" applyFill="1"/>
    <xf numFmtId="0" fontId="9" fillId="8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1" fontId="10" fillId="6" borderId="1" xfId="0" quotePrefix="1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165" fontId="11" fillId="5" borderId="3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right"/>
    </xf>
    <xf numFmtId="37" fontId="7" fillId="4" borderId="2" xfId="0" applyNumberFormat="1" applyFont="1" applyFill="1" applyBorder="1" applyAlignment="1">
      <alignment horizontal="center" vertical="center" wrapText="1"/>
    </xf>
    <xf numFmtId="37" fontId="7" fillId="4" borderId="3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E82F0907-19F6-4585-8B4A-29850B69BC60}"/>
            </a:ext>
          </a:extLst>
        </xdr:cNvPr>
        <xdr:cNvSpPr/>
      </xdr:nvSpPr>
      <xdr:spPr bwMode="auto">
        <a:xfrm rot="16200000">
          <a:off x="6425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4638EFE1-1DD8-4E42-97E7-7ED748DC7F38}"/>
            </a:ext>
          </a:extLst>
        </xdr:cNvPr>
        <xdr:cNvSpPr/>
      </xdr:nvSpPr>
      <xdr:spPr bwMode="auto">
        <a:xfrm rot="16200000">
          <a:off x="6425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nom\Ortak\Akt&#252;erya%20Ve%20Maliye\D&#246;nemlik%20Raporlamalar\Ayl&#305;k\2%20Prim%20Adet\2025\2025-09\Eyl&#252;l%202025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ZKF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07FF-F724-4811-B3C4-421F960D9696}">
  <sheetPr codeName="Sheet196"/>
  <dimension ref="A1:IT28"/>
  <sheetViews>
    <sheetView showGridLines="0" tabSelected="1" zoomScale="80" zoomScaleNormal="80" workbookViewId="0">
      <pane xSplit="1" ySplit="6" topLeftCell="B7" activePane="bottomRight" state="frozen"/>
      <selection activeCell="C30" sqref="C30"/>
      <selection pane="topRight" activeCell="C30" sqref="C30"/>
      <selection pane="bottomLeft" activeCell="C30" sqref="C30"/>
      <selection pane="bottomRight" activeCell="B7" sqref="B7"/>
    </sheetView>
  </sheetViews>
  <sheetFormatPr defaultColWidth="9.109375" defaultRowHeight="13.2" x14ac:dyDescent="0.25"/>
  <cols>
    <col min="1" max="1" width="58.6640625" style="5" customWidth="1"/>
    <col min="2" max="3" width="15.6640625" style="2" customWidth="1"/>
    <col min="4" max="246" width="9.109375" style="2"/>
    <col min="247" max="254" width="9.109375" style="3"/>
    <col min="255" max="16384" width="9.109375" style="2"/>
  </cols>
  <sheetData>
    <row r="1" spans="1:254" ht="15" customHeight="1" x14ac:dyDescent="0.3">
      <c r="A1" s="1" t="s">
        <v>0</v>
      </c>
    </row>
    <row r="2" spans="1:254" ht="15" customHeight="1" x14ac:dyDescent="0.3">
      <c r="A2" s="1" t="s">
        <v>1</v>
      </c>
    </row>
    <row r="3" spans="1:254" ht="15" customHeight="1" x14ac:dyDescent="0.3">
      <c r="A3" s="4" t="s">
        <v>116</v>
      </c>
      <c r="IP3" s="3" t="s">
        <v>2</v>
      </c>
      <c r="IQ3" s="3">
        <v>1</v>
      </c>
      <c r="IT3" s="3" t="s">
        <v>3</v>
      </c>
    </row>
    <row r="4" spans="1:254" ht="22.5" customHeight="1" x14ac:dyDescent="0.25">
      <c r="IP4" s="3" t="s">
        <v>4</v>
      </c>
      <c r="IQ4" s="3">
        <v>2</v>
      </c>
      <c r="IT4" s="3" t="s">
        <v>5</v>
      </c>
    </row>
    <row r="5" spans="1:254" ht="22.5" customHeight="1" x14ac:dyDescent="0.25">
      <c r="B5" s="5"/>
      <c r="C5" s="5"/>
      <c r="IP5" s="3" t="s">
        <v>6</v>
      </c>
      <c r="IQ5" s="3">
        <v>3</v>
      </c>
      <c r="IT5" s="3" t="s">
        <v>7</v>
      </c>
    </row>
    <row r="6" spans="1:254" ht="79.5" customHeight="1" x14ac:dyDescent="0.25">
      <c r="A6" s="6" t="s">
        <v>8</v>
      </c>
      <c r="B6" s="7" t="s">
        <v>9</v>
      </c>
      <c r="C6" s="7" t="s">
        <v>10</v>
      </c>
      <c r="IP6" s="3" t="s">
        <v>11</v>
      </c>
      <c r="IQ6" s="3">
        <v>4</v>
      </c>
      <c r="IT6" s="3" t="s">
        <v>12</v>
      </c>
    </row>
    <row r="7" spans="1:254" ht="12.75" customHeight="1" x14ac:dyDescent="0.3">
      <c r="A7" s="8" t="s">
        <v>2</v>
      </c>
      <c r="B7" s="9">
        <v>12462113.541142002</v>
      </c>
      <c r="C7" s="9">
        <v>97713013239.428177</v>
      </c>
      <c r="IP7" s="3" t="s">
        <v>13</v>
      </c>
      <c r="IQ7" s="3">
        <v>9</v>
      </c>
    </row>
    <row r="8" spans="1:254" ht="12.75" customHeight="1" x14ac:dyDescent="0.3">
      <c r="A8" s="8" t="s">
        <v>4</v>
      </c>
      <c r="B8" s="9">
        <v>59579.091440915457</v>
      </c>
      <c r="C8" s="9">
        <v>1439316110.2811325</v>
      </c>
      <c r="IP8" s="3" t="s">
        <v>14</v>
      </c>
      <c r="IQ8" s="3">
        <v>10</v>
      </c>
    </row>
    <row r="9" spans="1:254" ht="12.75" customHeight="1" x14ac:dyDescent="0.3">
      <c r="A9" s="8" t="s">
        <v>6</v>
      </c>
      <c r="B9" s="9">
        <v>333839.71086595859</v>
      </c>
      <c r="C9" s="9">
        <v>4976514137.5553074</v>
      </c>
      <c r="IP9" s="3" t="s">
        <v>15</v>
      </c>
      <c r="IQ9" s="3">
        <v>11</v>
      </c>
    </row>
    <row r="10" spans="1:254" ht="12.75" customHeight="1" x14ac:dyDescent="0.3">
      <c r="A10" s="8" t="s">
        <v>11</v>
      </c>
      <c r="B10" s="9">
        <v>91385.659413435889</v>
      </c>
      <c r="C10" s="9">
        <v>2083744839.5482414</v>
      </c>
      <c r="IP10" s="3" t="s">
        <v>16</v>
      </c>
      <c r="IQ10" s="3">
        <v>12</v>
      </c>
    </row>
    <row r="11" spans="1:254" ht="12.75" customHeight="1" x14ac:dyDescent="0.3">
      <c r="A11" s="8" t="s">
        <v>17</v>
      </c>
      <c r="B11" s="9">
        <v>22681.052023989447</v>
      </c>
      <c r="C11" s="9">
        <v>1356738812.4376085</v>
      </c>
      <c r="IP11" s="3" t="s">
        <v>18</v>
      </c>
      <c r="IQ11" s="3">
        <v>13</v>
      </c>
    </row>
    <row r="12" spans="1:254" ht="12.75" customHeight="1" x14ac:dyDescent="0.3">
      <c r="A12" s="8" t="s">
        <v>19</v>
      </c>
      <c r="B12" s="9">
        <v>3308390.130537671</v>
      </c>
      <c r="C12" s="9">
        <v>34715188978.225159</v>
      </c>
      <c r="IP12" s="3" t="s">
        <v>20</v>
      </c>
      <c r="IQ12" s="3">
        <v>14</v>
      </c>
    </row>
    <row r="13" spans="1:254" ht="12.75" customHeight="1" x14ac:dyDescent="0.3">
      <c r="A13" s="8" t="s">
        <v>21</v>
      </c>
      <c r="B13" s="9">
        <v>329839.72049327375</v>
      </c>
      <c r="C13" s="9">
        <v>7541199852.0104799</v>
      </c>
      <c r="IP13" s="3" t="s">
        <v>22</v>
      </c>
      <c r="IQ13" s="3">
        <v>15</v>
      </c>
    </row>
    <row r="14" spans="1:254" ht="12.75" customHeight="1" x14ac:dyDescent="0.3">
      <c r="A14" s="8" t="s">
        <v>23</v>
      </c>
      <c r="B14" s="9">
        <v>50273.411826371623</v>
      </c>
      <c r="C14" s="9">
        <v>358664506.22613198</v>
      </c>
      <c r="IP14" s="3" t="s">
        <v>24</v>
      </c>
    </row>
    <row r="15" spans="1:254" ht="12.75" customHeight="1" x14ac:dyDescent="0.3">
      <c r="A15" s="8" t="s">
        <v>13</v>
      </c>
      <c r="B15" s="9">
        <v>1023220.3260624564</v>
      </c>
      <c r="C15" s="9">
        <v>1438770370.1381249</v>
      </c>
    </row>
    <row r="16" spans="1:254" ht="12.75" customHeight="1" x14ac:dyDescent="0.3">
      <c r="A16" s="8" t="s">
        <v>14</v>
      </c>
      <c r="B16" s="9">
        <v>731.76246575342464</v>
      </c>
      <c r="C16" s="9">
        <v>3912807.2588399998</v>
      </c>
    </row>
    <row r="17" spans="1:3" ht="12.75" customHeight="1" x14ac:dyDescent="0.3">
      <c r="A17" s="8" t="s">
        <v>15</v>
      </c>
      <c r="B17" s="9">
        <v>1912018.6722357238</v>
      </c>
      <c r="C17" s="9">
        <v>7202494901.8097649</v>
      </c>
    </row>
    <row r="18" spans="1:3" ht="12.75" customHeight="1" x14ac:dyDescent="0.3">
      <c r="A18" s="8" t="s">
        <v>16</v>
      </c>
      <c r="B18" s="9">
        <v>13475.731156476586</v>
      </c>
      <c r="C18" s="9">
        <v>169806873.90976194</v>
      </c>
    </row>
    <row r="19" spans="1:3" ht="12.75" customHeight="1" x14ac:dyDescent="0.3">
      <c r="A19" s="8" t="s">
        <v>18</v>
      </c>
      <c r="B19" s="9">
        <v>288177.36001852446</v>
      </c>
      <c r="C19" s="9">
        <v>9032039031.3810253</v>
      </c>
    </row>
    <row r="20" spans="1:3" ht="12.75" customHeight="1" x14ac:dyDescent="0.3">
      <c r="A20" s="8" t="s">
        <v>25</v>
      </c>
      <c r="B20" s="9">
        <v>73243.447219079404</v>
      </c>
      <c r="C20" s="9">
        <v>1418459145.9583616</v>
      </c>
    </row>
    <row r="21" spans="1:3" ht="12.75" customHeight="1" x14ac:dyDescent="0.3">
      <c r="A21" s="8" t="s">
        <v>22</v>
      </c>
      <c r="B21" s="9">
        <v>7671.6184276793583</v>
      </c>
      <c r="C21" s="9">
        <v>21833277.259830598</v>
      </c>
    </row>
    <row r="22" spans="1:3" ht="12.75" customHeight="1" x14ac:dyDescent="0.3">
      <c r="A22" s="10" t="s">
        <v>26</v>
      </c>
      <c r="B22" s="11">
        <v>19976641.235329315</v>
      </c>
      <c r="C22" s="11">
        <v>169471696883.42795</v>
      </c>
    </row>
    <row r="24" spans="1:3" x14ac:dyDescent="0.25">
      <c r="A24" s="5" t="s">
        <v>27</v>
      </c>
    </row>
    <row r="25" spans="1:3" x14ac:dyDescent="0.25">
      <c r="A25" s="5" t="s">
        <v>117</v>
      </c>
    </row>
    <row r="26" spans="1:3" x14ac:dyDescent="0.25">
      <c r="A26" s="5" t="s">
        <v>119</v>
      </c>
    </row>
    <row r="28" spans="1:3" x14ac:dyDescent="0.25">
      <c r="A28" s="5" t="s">
        <v>118</v>
      </c>
    </row>
  </sheetData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6D80D-8655-418E-8B6D-91A3EC172EA6}">
  <sheetPr codeName="Sheet197">
    <tabColor theme="2" tint="-0.499984740745262"/>
  </sheetPr>
  <dimension ref="A1:JC81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5" width="15.6640625" style="2" customWidth="1"/>
    <col min="6" max="261" width="9.109375" style="2"/>
    <col min="262" max="263" width="9.109375" style="3"/>
    <col min="264" max="16384" width="9.109375" style="2"/>
  </cols>
  <sheetData>
    <row r="1" spans="1:263" ht="15" customHeight="1" x14ac:dyDescent="0.3">
      <c r="A1" s="1" t="s">
        <v>28</v>
      </c>
      <c r="B1" s="12"/>
      <c r="C1" s="12"/>
    </row>
    <row r="2" spans="1:263" ht="15" customHeight="1" x14ac:dyDescent="0.3">
      <c r="A2" s="1" t="s">
        <v>1</v>
      </c>
      <c r="B2" s="13" t="s">
        <v>2</v>
      </c>
      <c r="C2" s="12"/>
      <c r="E2" s="20" t="s">
        <v>29</v>
      </c>
      <c r="F2" s="21"/>
    </row>
    <row r="3" spans="1:263" ht="15" customHeight="1" x14ac:dyDescent="0.3">
      <c r="A3" s="4" t="s">
        <v>116</v>
      </c>
      <c r="B3" s="12"/>
      <c r="C3" s="12"/>
      <c r="JB3" s="3" t="s">
        <v>2</v>
      </c>
      <c r="JC3" s="3">
        <v>1</v>
      </c>
    </row>
    <row r="4" spans="1:263" ht="22.5" customHeight="1" x14ac:dyDescent="0.25">
      <c r="JB4" s="3" t="s">
        <v>4</v>
      </c>
      <c r="JC4" s="3">
        <v>2</v>
      </c>
    </row>
    <row r="5" spans="1:263" ht="22.5" customHeight="1" x14ac:dyDescent="0.25">
      <c r="D5" s="5"/>
      <c r="E5" s="5"/>
      <c r="JB5" s="3" t="s">
        <v>6</v>
      </c>
      <c r="JC5" s="3">
        <v>3</v>
      </c>
    </row>
    <row r="6" spans="1:263" ht="79.5" customHeight="1" x14ac:dyDescent="0.25">
      <c r="A6" s="14" t="s">
        <v>30</v>
      </c>
      <c r="B6" s="14" t="s">
        <v>31</v>
      </c>
      <c r="C6" s="14" t="s">
        <v>32</v>
      </c>
      <c r="D6" s="7" t="s">
        <v>9</v>
      </c>
      <c r="E6" s="7" t="s">
        <v>10</v>
      </c>
      <c r="JB6" s="3" t="s">
        <v>11</v>
      </c>
      <c r="JC6" s="3">
        <v>4</v>
      </c>
    </row>
    <row r="7" spans="1:263" ht="12.75" customHeight="1" x14ac:dyDescent="0.3">
      <c r="A7" s="8" t="s">
        <v>33</v>
      </c>
      <c r="B7" s="15">
        <v>1001</v>
      </c>
      <c r="C7" s="16" t="s">
        <v>34</v>
      </c>
      <c r="D7" s="9">
        <f t="shared" ref="D7:E26" ca="1" si="0">IF($B$2="Toplam",IFERROR(INDIRECT("'"&amp;D$6&amp;"'!"&amp;ADDRESS(MATCH($B7,INDIRECT("'"&amp;D$6&amp;"'!$B$1:$B$1095"),0),MATCH("15-Tarım Makinesi",INDIRECT("'"&amp;D$6&amp;"'!6:6"),0)+1)),0),IFERROR(INDIRECT("'"&amp;D$6&amp;"'!"&amp;ADDRESS(MATCH($B7,INDIRECT("'"&amp;D$6&amp;"'!$B$1:$B$1095"),0),MATCH($B$2,INDIRECT("'"&amp;D$6&amp;"'!6:6"),0))),0))</f>
        <v>0</v>
      </c>
      <c r="E7" s="9">
        <f t="shared" ca="1" si="0"/>
        <v>0</v>
      </c>
      <c r="JB7" s="3" t="s">
        <v>17</v>
      </c>
      <c r="JC7" s="3">
        <v>5</v>
      </c>
    </row>
    <row r="8" spans="1:263" ht="12.75" customHeight="1" x14ac:dyDescent="0.3">
      <c r="A8" s="8" t="s">
        <v>35</v>
      </c>
      <c r="B8" s="15">
        <v>1003</v>
      </c>
      <c r="C8" s="16" t="s">
        <v>34</v>
      </c>
      <c r="D8" s="9">
        <f t="shared" ca="1" si="0"/>
        <v>200900</v>
      </c>
      <c r="E8" s="9">
        <f t="shared" ca="1" si="0"/>
        <v>1256189822.8200002</v>
      </c>
      <c r="JB8" s="3" t="s">
        <v>19</v>
      </c>
      <c r="JC8" s="3">
        <v>6</v>
      </c>
    </row>
    <row r="9" spans="1:263" ht="12.75" customHeight="1" x14ac:dyDescent="0.3">
      <c r="A9" s="8" t="s">
        <v>36</v>
      </c>
      <c r="B9" s="15">
        <v>1004</v>
      </c>
      <c r="C9" s="16" t="s">
        <v>34</v>
      </c>
      <c r="D9" s="9">
        <f t="shared" ca="1" si="0"/>
        <v>583892</v>
      </c>
      <c r="E9" s="9">
        <f t="shared" ca="1" si="0"/>
        <v>4895152553.7546978</v>
      </c>
      <c r="JB9" s="3" t="s">
        <v>21</v>
      </c>
      <c r="JC9" s="3">
        <v>7</v>
      </c>
    </row>
    <row r="10" spans="1:263" ht="12.75" customHeight="1" x14ac:dyDescent="0.3">
      <c r="A10" s="8" t="s">
        <v>37</v>
      </c>
      <c r="B10" s="15">
        <v>1005</v>
      </c>
      <c r="C10" s="16" t="s">
        <v>34</v>
      </c>
      <c r="D10" s="9">
        <f t="shared" ca="1" si="0"/>
        <v>644989.34467701497</v>
      </c>
      <c r="E10" s="9">
        <f t="shared" ca="1" si="0"/>
        <v>5499061380.1886597</v>
      </c>
      <c r="JB10" s="3" t="s">
        <v>23</v>
      </c>
      <c r="JC10" s="3">
        <v>8</v>
      </c>
    </row>
    <row r="11" spans="1:263" ht="12.75" customHeight="1" x14ac:dyDescent="0.3">
      <c r="A11" s="8" t="s">
        <v>38</v>
      </c>
      <c r="B11" s="15">
        <v>1006</v>
      </c>
      <c r="C11" s="16" t="s">
        <v>34</v>
      </c>
      <c r="D11" s="9">
        <f t="shared" ca="1" si="0"/>
        <v>613366.18000000005</v>
      </c>
      <c r="E11" s="9">
        <f t="shared" ca="1" si="0"/>
        <v>3814601840.7680001</v>
      </c>
      <c r="JB11" s="3" t="s">
        <v>13</v>
      </c>
      <c r="JC11" s="3">
        <v>9</v>
      </c>
    </row>
    <row r="12" spans="1:263" ht="12.75" customHeight="1" x14ac:dyDescent="0.3">
      <c r="A12" s="8" t="s">
        <v>39</v>
      </c>
      <c r="B12" s="15">
        <v>1007</v>
      </c>
      <c r="C12" s="16" t="s">
        <v>34</v>
      </c>
      <c r="D12" s="9">
        <f t="shared" ca="1" si="0"/>
        <v>0</v>
      </c>
      <c r="E12" s="9">
        <f t="shared" ca="1" si="0"/>
        <v>0</v>
      </c>
      <c r="JB12" s="3" t="s">
        <v>14</v>
      </c>
      <c r="JC12" s="3">
        <v>10</v>
      </c>
    </row>
    <row r="13" spans="1:263" ht="12.75" customHeight="1" x14ac:dyDescent="0.3">
      <c r="A13" s="8" t="s">
        <v>40</v>
      </c>
      <c r="B13" s="15">
        <v>1008</v>
      </c>
      <c r="C13" s="16" t="s">
        <v>34</v>
      </c>
      <c r="D13" s="9">
        <f t="shared" ca="1" si="0"/>
        <v>635602.48371884099</v>
      </c>
      <c r="E13" s="9">
        <f t="shared" ca="1" si="0"/>
        <v>5563316495.71</v>
      </c>
      <c r="JB13" s="3" t="s">
        <v>15</v>
      </c>
      <c r="JC13" s="3">
        <v>11</v>
      </c>
    </row>
    <row r="14" spans="1:263" ht="12.75" customHeight="1" x14ac:dyDescent="0.3">
      <c r="A14" s="8" t="s">
        <v>41</v>
      </c>
      <c r="B14" s="15">
        <v>1009</v>
      </c>
      <c r="C14" s="16" t="s">
        <v>34</v>
      </c>
      <c r="D14" s="9">
        <f t="shared" ca="1" si="0"/>
        <v>779657.38487909769</v>
      </c>
      <c r="E14" s="9">
        <f t="shared" ca="1" si="0"/>
        <v>7144218784.9310589</v>
      </c>
      <c r="JB14" s="3" t="s">
        <v>16</v>
      </c>
      <c r="JC14" s="3">
        <v>12</v>
      </c>
    </row>
    <row r="15" spans="1:263" ht="12.75" customHeight="1" x14ac:dyDescent="0.3">
      <c r="A15" s="8" t="s">
        <v>42</v>
      </c>
      <c r="B15" s="15">
        <v>1010</v>
      </c>
      <c r="C15" s="16" t="s">
        <v>34</v>
      </c>
      <c r="D15" s="9">
        <f t="shared" ca="1" si="0"/>
        <v>0</v>
      </c>
      <c r="E15" s="9">
        <f t="shared" ca="1" si="0"/>
        <v>0</v>
      </c>
      <c r="JB15" s="3" t="s">
        <v>18</v>
      </c>
      <c r="JC15" s="3">
        <v>13</v>
      </c>
    </row>
    <row r="16" spans="1:263" ht="12.75" customHeight="1" x14ac:dyDescent="0.3">
      <c r="A16" s="8" t="s">
        <v>43</v>
      </c>
      <c r="B16" s="15">
        <v>1011</v>
      </c>
      <c r="C16" s="16" t="s">
        <v>34</v>
      </c>
      <c r="D16" s="9">
        <f t="shared" ca="1" si="0"/>
        <v>0</v>
      </c>
      <c r="E16" s="9">
        <f t="shared" ca="1" si="0"/>
        <v>0</v>
      </c>
      <c r="JB16" s="3" t="s">
        <v>25</v>
      </c>
      <c r="JC16" s="3">
        <v>14</v>
      </c>
    </row>
    <row r="17" spans="1:263" ht="12.75" customHeight="1" x14ac:dyDescent="0.3">
      <c r="A17" s="8" t="s">
        <v>44</v>
      </c>
      <c r="B17" s="15">
        <v>1012</v>
      </c>
      <c r="C17" s="16" t="s">
        <v>34</v>
      </c>
      <c r="D17" s="9">
        <f t="shared" ca="1" si="0"/>
        <v>93930</v>
      </c>
      <c r="E17" s="9">
        <f t="shared" ca="1" si="0"/>
        <v>689772060.21000004</v>
      </c>
      <c r="JB17" s="3" t="s">
        <v>22</v>
      </c>
      <c r="JC17" s="3">
        <v>15</v>
      </c>
    </row>
    <row r="18" spans="1:263" ht="12.75" customHeight="1" x14ac:dyDescent="0.3">
      <c r="A18" s="8" t="s">
        <v>45</v>
      </c>
      <c r="B18" s="15">
        <v>1013</v>
      </c>
      <c r="C18" s="16" t="s">
        <v>34</v>
      </c>
      <c r="D18" s="9">
        <f t="shared" ca="1" si="0"/>
        <v>0</v>
      </c>
      <c r="E18" s="9">
        <f t="shared" ca="1" si="0"/>
        <v>0</v>
      </c>
      <c r="JB18" s="3" t="s">
        <v>24</v>
      </c>
    </row>
    <row r="19" spans="1:263" ht="12.75" customHeight="1" x14ac:dyDescent="0.3">
      <c r="A19" s="8" t="s">
        <v>46</v>
      </c>
      <c r="B19" s="15">
        <v>1016</v>
      </c>
      <c r="C19" s="16" t="s">
        <v>34</v>
      </c>
      <c r="D19" s="9">
        <f t="shared" ca="1" si="0"/>
        <v>0</v>
      </c>
      <c r="E19" s="9">
        <f t="shared" ca="1" si="0"/>
        <v>0</v>
      </c>
    </row>
    <row r="20" spans="1:263" ht="12.75" customHeight="1" x14ac:dyDescent="0.3">
      <c r="A20" s="8" t="s">
        <v>47</v>
      </c>
      <c r="B20" s="15">
        <v>1017</v>
      </c>
      <c r="C20" s="16" t="s">
        <v>34</v>
      </c>
      <c r="D20" s="9">
        <f t="shared" ca="1" si="0"/>
        <v>190951.3224644</v>
      </c>
      <c r="E20" s="9">
        <f t="shared" ca="1" si="0"/>
        <v>1830018761.97</v>
      </c>
    </row>
    <row r="21" spans="1:263" ht="12.75" customHeight="1" x14ac:dyDescent="0.3">
      <c r="A21" s="8" t="s">
        <v>48</v>
      </c>
      <c r="B21" s="15">
        <v>1018</v>
      </c>
      <c r="C21" s="16" t="s">
        <v>34</v>
      </c>
      <c r="D21" s="9">
        <f t="shared" ca="1" si="0"/>
        <v>172145.06</v>
      </c>
      <c r="E21" s="9">
        <f t="shared" ca="1" si="0"/>
        <v>1381924517.5</v>
      </c>
    </row>
    <row r="22" spans="1:263" ht="12.75" customHeight="1" x14ac:dyDescent="0.3">
      <c r="A22" s="8" t="s">
        <v>49</v>
      </c>
      <c r="B22" s="15">
        <v>1020</v>
      </c>
      <c r="C22" s="16" t="s">
        <v>34</v>
      </c>
      <c r="D22" s="9">
        <f t="shared" ca="1" si="0"/>
        <v>552777.85473540903</v>
      </c>
      <c r="E22" s="9">
        <f t="shared" ca="1" si="0"/>
        <v>4664586727.2000027</v>
      </c>
    </row>
    <row r="23" spans="1:263" ht="12.75" customHeight="1" x14ac:dyDescent="0.3">
      <c r="A23" s="8" t="s">
        <v>50</v>
      </c>
      <c r="B23" s="15">
        <v>1022</v>
      </c>
      <c r="C23" s="16" t="s">
        <v>34</v>
      </c>
      <c r="D23" s="9">
        <f t="shared" ca="1" si="0"/>
        <v>634361</v>
      </c>
      <c r="E23" s="9">
        <f t="shared" ca="1" si="0"/>
        <v>5922784494.0500298</v>
      </c>
    </row>
    <row r="24" spans="1:263" ht="12.75" customHeight="1" x14ac:dyDescent="0.3">
      <c r="A24" s="8" t="s">
        <v>51</v>
      </c>
      <c r="B24" s="15">
        <v>1025</v>
      </c>
      <c r="C24" s="16" t="s">
        <v>34</v>
      </c>
      <c r="D24" s="9">
        <f t="shared" ca="1" si="0"/>
        <v>224531.5406904179</v>
      </c>
      <c r="E24" s="9">
        <f t="shared" ca="1" si="0"/>
        <v>1848689255.6500499</v>
      </c>
    </row>
    <row r="25" spans="1:263" ht="12.75" customHeight="1" x14ac:dyDescent="0.3">
      <c r="A25" s="8" t="s">
        <v>52</v>
      </c>
      <c r="B25" s="15">
        <v>1027</v>
      </c>
      <c r="C25" s="16" t="s">
        <v>34</v>
      </c>
      <c r="D25" s="9">
        <f t="shared" ca="1" si="0"/>
        <v>187305.36470000003</v>
      </c>
      <c r="E25" s="9">
        <f t="shared" ca="1" si="0"/>
        <v>600625246.62163734</v>
      </c>
    </row>
    <row r="26" spans="1:263" ht="12.75" customHeight="1" x14ac:dyDescent="0.3">
      <c r="A26" s="8" t="s">
        <v>53</v>
      </c>
      <c r="B26" s="15">
        <v>1028</v>
      </c>
      <c r="C26" s="16" t="s">
        <v>34</v>
      </c>
      <c r="D26" s="9">
        <f t="shared" ca="1" si="0"/>
        <v>278967</v>
      </c>
      <c r="E26" s="9">
        <f t="shared" ca="1" si="0"/>
        <v>2793005885.0202322</v>
      </c>
    </row>
    <row r="27" spans="1:263" ht="12.75" customHeight="1" x14ac:dyDescent="0.3">
      <c r="A27" s="8" t="s">
        <v>54</v>
      </c>
      <c r="B27" s="15">
        <v>1030</v>
      </c>
      <c r="C27" s="16" t="s">
        <v>34</v>
      </c>
      <c r="D27" s="9">
        <f t="shared" ref="D27:E46" ca="1" si="1">IF($B$2="Toplam",IFERROR(INDIRECT("'"&amp;D$6&amp;"'!"&amp;ADDRESS(MATCH($B27,INDIRECT("'"&amp;D$6&amp;"'!$B$1:$B$1095"),0),MATCH("15-Tarım Makinesi",INDIRECT("'"&amp;D$6&amp;"'!6:6"),0)+1)),0),IFERROR(INDIRECT("'"&amp;D$6&amp;"'!"&amp;ADDRESS(MATCH($B27,INDIRECT("'"&amp;D$6&amp;"'!$B$1:$B$1095"),0),MATCH($B$2,INDIRECT("'"&amp;D$6&amp;"'!6:6"),0))),0))</f>
        <v>649664.50855254696</v>
      </c>
      <c r="E27" s="9">
        <f t="shared" ca="1" si="1"/>
        <v>4990290436.7799397</v>
      </c>
    </row>
    <row r="28" spans="1:263" ht="12.75" customHeight="1" x14ac:dyDescent="0.3">
      <c r="A28" s="8" t="s">
        <v>55</v>
      </c>
      <c r="B28" s="15">
        <v>1031</v>
      </c>
      <c r="C28" s="16" t="s">
        <v>34</v>
      </c>
      <c r="D28" s="9">
        <f t="shared" ca="1" si="1"/>
        <v>0</v>
      </c>
      <c r="E28" s="9">
        <f t="shared" ca="1" si="1"/>
        <v>0</v>
      </c>
    </row>
    <row r="29" spans="1:263" ht="12.75" customHeight="1" x14ac:dyDescent="0.3">
      <c r="A29" s="8" t="s">
        <v>56</v>
      </c>
      <c r="B29" s="15">
        <v>1032</v>
      </c>
      <c r="C29" s="16" t="s">
        <v>34</v>
      </c>
      <c r="D29" s="9">
        <f t="shared" ca="1" si="1"/>
        <v>878433.36603968008</v>
      </c>
      <c r="E29" s="9">
        <f t="shared" ca="1" si="1"/>
        <v>6263928921.9258013</v>
      </c>
    </row>
    <row r="30" spans="1:263" ht="12.75" customHeight="1" x14ac:dyDescent="0.3">
      <c r="A30" s="8" t="s">
        <v>57</v>
      </c>
      <c r="B30" s="15">
        <v>1034</v>
      </c>
      <c r="C30" s="16" t="s">
        <v>34</v>
      </c>
      <c r="D30" s="9">
        <f t="shared" ca="1" si="1"/>
        <v>77802</v>
      </c>
      <c r="E30" s="9">
        <f t="shared" ca="1" si="1"/>
        <v>1066365455.2649997</v>
      </c>
    </row>
    <row r="31" spans="1:263" ht="12.75" customHeight="1" x14ac:dyDescent="0.3">
      <c r="A31" s="8" t="s">
        <v>58</v>
      </c>
      <c r="B31" s="15">
        <v>1035</v>
      </c>
      <c r="C31" s="16" t="s">
        <v>34</v>
      </c>
      <c r="D31" s="9">
        <f t="shared" ca="1" si="1"/>
        <v>1080300.278006</v>
      </c>
      <c r="E31" s="9">
        <f t="shared" ca="1" si="1"/>
        <v>8156984551.7399998</v>
      </c>
    </row>
    <row r="32" spans="1:263" ht="12.75" customHeight="1" x14ac:dyDescent="0.3">
      <c r="A32" s="8" t="s">
        <v>59</v>
      </c>
      <c r="B32" s="15">
        <v>1036</v>
      </c>
      <c r="C32" s="16" t="s">
        <v>34</v>
      </c>
      <c r="D32" s="9">
        <f t="shared" ca="1" si="1"/>
        <v>497895.81369879137</v>
      </c>
      <c r="E32" s="9">
        <f t="shared" ca="1" si="1"/>
        <v>3838393530.6326947</v>
      </c>
    </row>
    <row r="33" spans="1:5" ht="12.75" customHeight="1" x14ac:dyDescent="0.3">
      <c r="A33" s="8" t="s">
        <v>60</v>
      </c>
      <c r="B33" s="15">
        <v>1037</v>
      </c>
      <c r="C33" s="16" t="s">
        <v>34</v>
      </c>
      <c r="D33" s="9">
        <f t="shared" ca="1" si="1"/>
        <v>172761.53150686252</v>
      </c>
      <c r="E33" s="9">
        <f t="shared" ca="1" si="1"/>
        <v>1435750678.9103169</v>
      </c>
    </row>
    <row r="34" spans="1:5" ht="12.75" customHeight="1" x14ac:dyDescent="0.3">
      <c r="A34" s="8" t="s">
        <v>61</v>
      </c>
      <c r="B34" s="15">
        <v>1038</v>
      </c>
      <c r="C34" s="16" t="s">
        <v>34</v>
      </c>
      <c r="D34" s="9">
        <f t="shared" ca="1" si="1"/>
        <v>67</v>
      </c>
      <c r="E34" s="9">
        <f t="shared" ca="1" si="1"/>
        <v>383866.05</v>
      </c>
    </row>
    <row r="35" spans="1:5" ht="12.75" customHeight="1" x14ac:dyDescent="0.3">
      <c r="A35" s="8" t="s">
        <v>62</v>
      </c>
      <c r="B35" s="15">
        <v>1039</v>
      </c>
      <c r="C35" s="16" t="s">
        <v>34</v>
      </c>
      <c r="D35" s="9">
        <f t="shared" ca="1" si="1"/>
        <v>41080</v>
      </c>
      <c r="E35" s="9">
        <f t="shared" ca="1" si="1"/>
        <v>346103736.81999993</v>
      </c>
    </row>
    <row r="36" spans="1:5" ht="12.75" customHeight="1" x14ac:dyDescent="0.3">
      <c r="A36" s="8" t="s">
        <v>63</v>
      </c>
      <c r="B36" s="15">
        <v>1040</v>
      </c>
      <c r="C36" s="16" t="s">
        <v>34</v>
      </c>
      <c r="D36" s="9">
        <f t="shared" ca="1" si="1"/>
        <v>0</v>
      </c>
      <c r="E36" s="9">
        <f t="shared" ca="1" si="1"/>
        <v>0</v>
      </c>
    </row>
    <row r="37" spans="1:5" ht="12.75" customHeight="1" x14ac:dyDescent="0.3">
      <c r="A37" s="8" t="s">
        <v>64</v>
      </c>
      <c r="B37" s="15">
        <v>1043</v>
      </c>
      <c r="C37" s="16" t="s">
        <v>34</v>
      </c>
      <c r="D37" s="9">
        <f t="shared" ca="1" si="1"/>
        <v>254522</v>
      </c>
      <c r="E37" s="9">
        <f t="shared" ca="1" si="1"/>
        <v>2792614442.1402001</v>
      </c>
    </row>
    <row r="38" spans="1:5" ht="12.75" customHeight="1" x14ac:dyDescent="0.3">
      <c r="A38" s="8" t="s">
        <v>65</v>
      </c>
      <c r="B38" s="15">
        <v>1044</v>
      </c>
      <c r="C38" s="16" t="s">
        <v>34</v>
      </c>
      <c r="D38" s="9">
        <f t="shared" ca="1" si="1"/>
        <v>654587.82999999996</v>
      </c>
      <c r="E38" s="9">
        <f t="shared" ca="1" si="1"/>
        <v>5133885878.5699997</v>
      </c>
    </row>
    <row r="39" spans="1:5" ht="12.75" customHeight="1" x14ac:dyDescent="0.3">
      <c r="A39" s="8" t="s">
        <v>66</v>
      </c>
      <c r="B39" s="15">
        <v>1045</v>
      </c>
      <c r="C39" s="16" t="s">
        <v>34</v>
      </c>
      <c r="D39" s="9">
        <f t="shared" ca="1" si="1"/>
        <v>1038891.4692538</v>
      </c>
      <c r="E39" s="9">
        <f t="shared" ca="1" si="1"/>
        <v>7078124965.5894012</v>
      </c>
    </row>
    <row r="40" spans="1:5" ht="12.75" customHeight="1" x14ac:dyDescent="0.3">
      <c r="A40" s="8" t="s">
        <v>67</v>
      </c>
      <c r="B40" s="15">
        <v>1046</v>
      </c>
      <c r="C40" s="16" t="s">
        <v>34</v>
      </c>
      <c r="D40" s="9">
        <f t="shared" ca="1" si="1"/>
        <v>0</v>
      </c>
      <c r="E40" s="9">
        <f t="shared" ca="1" si="1"/>
        <v>0</v>
      </c>
    </row>
    <row r="41" spans="1:5" ht="12.75" customHeight="1" x14ac:dyDescent="0.3">
      <c r="A41" s="8" t="s">
        <v>68</v>
      </c>
      <c r="B41" s="15">
        <v>1047</v>
      </c>
      <c r="C41" s="16" t="s">
        <v>34</v>
      </c>
      <c r="D41" s="9">
        <f t="shared" ca="1" si="1"/>
        <v>0</v>
      </c>
      <c r="E41" s="9">
        <f t="shared" ca="1" si="1"/>
        <v>0</v>
      </c>
    </row>
    <row r="42" spans="1:5" ht="12.75" customHeight="1" x14ac:dyDescent="0.3">
      <c r="A42" s="8" t="s">
        <v>69</v>
      </c>
      <c r="B42" s="15">
        <v>1048</v>
      </c>
      <c r="C42" s="16" t="s">
        <v>34</v>
      </c>
      <c r="D42" s="9">
        <f t="shared" ca="1" si="1"/>
        <v>100835.1315068399</v>
      </c>
      <c r="E42" s="9">
        <f t="shared" ca="1" si="1"/>
        <v>982088629.92014396</v>
      </c>
    </row>
    <row r="43" spans="1:5" ht="12.75" customHeight="1" x14ac:dyDescent="0.3">
      <c r="A43" s="8" t="s">
        <v>70</v>
      </c>
      <c r="B43" s="15">
        <v>1049</v>
      </c>
      <c r="C43" s="16" t="s">
        <v>34</v>
      </c>
      <c r="D43" s="9">
        <f t="shared" ca="1" si="1"/>
        <v>198297.07671229821</v>
      </c>
      <c r="E43" s="9">
        <f t="shared" ca="1" si="1"/>
        <v>1074520943.0001602</v>
      </c>
    </row>
    <row r="44" spans="1:5" ht="12.75" customHeight="1" x14ac:dyDescent="0.3">
      <c r="A44" s="8" t="s">
        <v>71</v>
      </c>
      <c r="B44" s="15">
        <v>1050</v>
      </c>
      <c r="C44" s="16" t="s">
        <v>34</v>
      </c>
      <c r="D44" s="9">
        <f t="shared" ca="1" si="1"/>
        <v>0</v>
      </c>
      <c r="E44" s="9">
        <f t="shared" ca="1" si="1"/>
        <v>0</v>
      </c>
    </row>
    <row r="45" spans="1:5" ht="12.75" customHeight="1" x14ac:dyDescent="0.3">
      <c r="A45" s="8" t="s">
        <v>72</v>
      </c>
      <c r="B45" s="15">
        <v>1051</v>
      </c>
      <c r="C45" s="16" t="s">
        <v>34</v>
      </c>
      <c r="D45" s="9">
        <f t="shared" ca="1" si="1"/>
        <v>0</v>
      </c>
      <c r="E45" s="9">
        <f t="shared" ca="1" si="1"/>
        <v>0</v>
      </c>
    </row>
    <row r="46" spans="1:5" ht="12.75" customHeight="1" x14ac:dyDescent="0.3">
      <c r="A46" s="8" t="s">
        <v>73</v>
      </c>
      <c r="B46" s="15">
        <v>1052</v>
      </c>
      <c r="C46" s="16" t="s">
        <v>34</v>
      </c>
      <c r="D46" s="9">
        <f t="shared" ca="1" si="1"/>
        <v>0</v>
      </c>
      <c r="E46" s="9">
        <f t="shared" ca="1" si="1"/>
        <v>0</v>
      </c>
    </row>
    <row r="47" spans="1:5" ht="12.75" customHeight="1" x14ac:dyDescent="0.3">
      <c r="A47" s="8" t="s">
        <v>74</v>
      </c>
      <c r="B47" s="15">
        <v>1053</v>
      </c>
      <c r="C47" s="16" t="s">
        <v>34</v>
      </c>
      <c r="D47" s="9">
        <f t="shared" ref="D47:E66" ca="1" si="2">IF($B$2="Toplam",IFERROR(INDIRECT("'"&amp;D$6&amp;"'!"&amp;ADDRESS(MATCH($B47,INDIRECT("'"&amp;D$6&amp;"'!$B$1:$B$1095"),0),MATCH("15-Tarım Makinesi",INDIRECT("'"&amp;D$6&amp;"'!6:6"),0)+1)),0),IFERROR(INDIRECT("'"&amp;D$6&amp;"'!"&amp;ADDRESS(MATCH($B47,INDIRECT("'"&amp;D$6&amp;"'!$B$1:$B$1095"),0),MATCH($B$2,INDIRECT("'"&amp;D$6&amp;"'!6:6"),0))),0))</f>
        <v>855054</v>
      </c>
      <c r="E47" s="9">
        <f t="shared" ca="1" si="2"/>
        <v>5415294291.6800003</v>
      </c>
    </row>
    <row r="48" spans="1:5" ht="12.75" customHeight="1" x14ac:dyDescent="0.3">
      <c r="A48" s="8" t="s">
        <v>75</v>
      </c>
      <c r="B48" s="15">
        <v>1054</v>
      </c>
      <c r="C48" s="16" t="s">
        <v>34</v>
      </c>
      <c r="D48" s="9">
        <f t="shared" ca="1" si="2"/>
        <v>0</v>
      </c>
      <c r="E48" s="9">
        <f t="shared" ca="1" si="2"/>
        <v>0</v>
      </c>
    </row>
    <row r="49" spans="1:5" ht="12.75" customHeight="1" x14ac:dyDescent="0.3">
      <c r="A49" s="8" t="s">
        <v>76</v>
      </c>
      <c r="B49" s="15">
        <v>1055</v>
      </c>
      <c r="C49" s="16" t="s">
        <v>34</v>
      </c>
      <c r="D49" s="9">
        <f t="shared" ca="1" si="2"/>
        <v>0</v>
      </c>
      <c r="E49" s="9">
        <f t="shared" ca="1" si="2"/>
        <v>0</v>
      </c>
    </row>
    <row r="50" spans="1:5" ht="12.75" customHeight="1" x14ac:dyDescent="0.3">
      <c r="A50" s="8" t="s">
        <v>77</v>
      </c>
      <c r="B50" s="15">
        <v>1056</v>
      </c>
      <c r="C50" s="16" t="s">
        <v>34</v>
      </c>
      <c r="D50" s="9">
        <f t="shared" ca="1" si="2"/>
        <v>168545</v>
      </c>
      <c r="E50" s="9">
        <f t="shared" ca="1" si="2"/>
        <v>1234335084.010154</v>
      </c>
    </row>
    <row r="51" spans="1:5" ht="12.75" customHeight="1" x14ac:dyDescent="0.3">
      <c r="A51" s="8" t="s">
        <v>78</v>
      </c>
      <c r="B51" s="15">
        <v>1057</v>
      </c>
      <c r="C51" s="16" t="s">
        <v>34</v>
      </c>
      <c r="D51" s="9">
        <f t="shared" ca="1" si="2"/>
        <v>0</v>
      </c>
      <c r="E51" s="9">
        <f t="shared" ca="1" si="2"/>
        <v>0</v>
      </c>
    </row>
    <row r="52" spans="1:5" ht="12.75" customHeight="1" x14ac:dyDescent="0.3">
      <c r="A52" s="8" t="s">
        <v>79</v>
      </c>
      <c r="B52" s="15">
        <v>1058</v>
      </c>
      <c r="C52" s="16" t="s">
        <v>34</v>
      </c>
      <c r="D52" s="9">
        <f t="shared" ca="1" si="2"/>
        <v>0</v>
      </c>
      <c r="E52" s="9">
        <f t="shared" ca="1" si="2"/>
        <v>0</v>
      </c>
    </row>
    <row r="53" spans="1:5" ht="12.75" customHeight="1" x14ac:dyDescent="0.3">
      <c r="A53" s="8" t="s">
        <v>80</v>
      </c>
      <c r="B53" s="15">
        <v>1059</v>
      </c>
      <c r="C53" s="16" t="s">
        <v>34</v>
      </c>
      <c r="D53" s="9">
        <f t="shared" ca="1" si="2"/>
        <v>0</v>
      </c>
      <c r="E53" s="9">
        <f t="shared" ca="1" si="2"/>
        <v>0</v>
      </c>
    </row>
    <row r="54" spans="1:5" ht="12.75" customHeight="1" x14ac:dyDescent="0.3">
      <c r="A54" s="8" t="s">
        <v>81</v>
      </c>
      <c r="B54" s="15">
        <v>1060</v>
      </c>
      <c r="C54" s="16" t="s">
        <v>34</v>
      </c>
      <c r="D54" s="9">
        <f t="shared" ca="1" si="2"/>
        <v>0</v>
      </c>
      <c r="E54" s="9">
        <f t="shared" ca="1" si="2"/>
        <v>0</v>
      </c>
    </row>
    <row r="55" spans="1:5" ht="12.75" customHeight="1" x14ac:dyDescent="0.3">
      <c r="A55" s="8" t="s">
        <v>82</v>
      </c>
      <c r="B55" s="15">
        <v>1061</v>
      </c>
      <c r="C55" s="16" t="s">
        <v>34</v>
      </c>
      <c r="D55" s="9">
        <f t="shared" ca="1" si="2"/>
        <v>0</v>
      </c>
      <c r="E55" s="9">
        <f t="shared" ca="1" si="2"/>
        <v>0</v>
      </c>
    </row>
    <row r="56" spans="1:5" ht="12.75" customHeight="1" x14ac:dyDescent="0.3">
      <c r="A56" s="8" t="s">
        <v>83</v>
      </c>
      <c r="B56" s="15">
        <v>2001</v>
      </c>
      <c r="C56" s="16" t="s">
        <v>34</v>
      </c>
      <c r="D56" s="9">
        <f t="shared" ca="1" si="2"/>
        <v>0</v>
      </c>
      <c r="E56" s="9">
        <f t="shared" ca="1" si="2"/>
        <v>0</v>
      </c>
    </row>
    <row r="57" spans="1:5" ht="12.75" customHeight="1" x14ac:dyDescent="0.3">
      <c r="A57" s="8" t="s">
        <v>84</v>
      </c>
      <c r="B57" s="15">
        <v>2002</v>
      </c>
      <c r="C57" s="16" t="s">
        <v>85</v>
      </c>
      <c r="D57" s="9">
        <f t="shared" ca="1" si="2"/>
        <v>0</v>
      </c>
      <c r="E57" s="9">
        <f t="shared" ca="1" si="2"/>
        <v>0</v>
      </c>
    </row>
    <row r="58" spans="1:5" ht="12.75" customHeight="1" x14ac:dyDescent="0.3">
      <c r="A58" s="8" t="s">
        <v>86</v>
      </c>
      <c r="B58" s="15">
        <v>2005</v>
      </c>
      <c r="C58" s="16" t="s">
        <v>85</v>
      </c>
      <c r="D58" s="9">
        <f t="shared" ca="1" si="2"/>
        <v>0</v>
      </c>
      <c r="E58" s="9">
        <f t="shared" ca="1" si="2"/>
        <v>0</v>
      </c>
    </row>
    <row r="59" spans="1:5" ht="12.75" customHeight="1" x14ac:dyDescent="0.3">
      <c r="A59" s="8" t="s">
        <v>87</v>
      </c>
      <c r="B59" s="15">
        <v>2006</v>
      </c>
      <c r="C59" s="16" t="s">
        <v>88</v>
      </c>
      <c r="D59" s="9">
        <f t="shared" ca="1" si="2"/>
        <v>0</v>
      </c>
      <c r="E59" s="9">
        <f t="shared" ca="1" si="2"/>
        <v>0</v>
      </c>
    </row>
    <row r="60" spans="1:5" ht="12.75" customHeight="1" x14ac:dyDescent="0.3">
      <c r="A60" s="8" t="s">
        <v>89</v>
      </c>
      <c r="B60" s="15">
        <v>2007</v>
      </c>
      <c r="C60" s="16" t="s">
        <v>85</v>
      </c>
      <c r="D60" s="9">
        <f t="shared" ca="1" si="2"/>
        <v>0</v>
      </c>
      <c r="E60" s="9">
        <f t="shared" ca="1" si="2"/>
        <v>0</v>
      </c>
    </row>
    <row r="61" spans="1:5" ht="12.75" customHeight="1" x14ac:dyDescent="0.3">
      <c r="A61" s="8" t="s">
        <v>90</v>
      </c>
      <c r="B61" s="15">
        <v>2008</v>
      </c>
      <c r="C61" s="16" t="s">
        <v>85</v>
      </c>
      <c r="D61" s="9">
        <f t="shared" ca="1" si="2"/>
        <v>0</v>
      </c>
      <c r="E61" s="9">
        <f t="shared" ca="1" si="2"/>
        <v>0</v>
      </c>
    </row>
    <row r="62" spans="1:5" ht="12.75" customHeight="1" x14ac:dyDescent="0.3">
      <c r="A62" s="8" t="s">
        <v>91</v>
      </c>
      <c r="B62" s="15">
        <v>3001</v>
      </c>
      <c r="C62" s="16" t="s">
        <v>88</v>
      </c>
      <c r="D62" s="9">
        <f t="shared" ca="1" si="2"/>
        <v>0</v>
      </c>
      <c r="E62" s="9">
        <f t="shared" ca="1" si="2"/>
        <v>0</v>
      </c>
    </row>
    <row r="63" spans="1:5" ht="12.75" customHeight="1" x14ac:dyDescent="0.3">
      <c r="A63" s="8" t="s">
        <v>92</v>
      </c>
      <c r="B63" s="15">
        <v>3002</v>
      </c>
      <c r="C63" s="16" t="s">
        <v>88</v>
      </c>
      <c r="D63" s="9">
        <f t="shared" ca="1" si="2"/>
        <v>0</v>
      </c>
      <c r="E63" s="9">
        <f t="shared" ca="1" si="2"/>
        <v>0</v>
      </c>
    </row>
    <row r="64" spans="1:5" ht="12.75" customHeight="1" x14ac:dyDescent="0.3">
      <c r="A64" s="8" t="s">
        <v>93</v>
      </c>
      <c r="B64" s="15">
        <v>3003</v>
      </c>
      <c r="C64" s="16" t="s">
        <v>88</v>
      </c>
      <c r="D64" s="9">
        <f t="shared" ca="1" si="2"/>
        <v>0</v>
      </c>
      <c r="E64" s="9">
        <f t="shared" ca="1" si="2"/>
        <v>0</v>
      </c>
    </row>
    <row r="65" spans="1:5" ht="12.75" customHeight="1" x14ac:dyDescent="0.3">
      <c r="A65" s="8" t="s">
        <v>94</v>
      </c>
      <c r="B65" s="15">
        <v>3004</v>
      </c>
      <c r="C65" s="16" t="s">
        <v>88</v>
      </c>
      <c r="D65" s="9">
        <f t="shared" ca="1" si="2"/>
        <v>0</v>
      </c>
      <c r="E65" s="9">
        <f t="shared" ca="1" si="2"/>
        <v>0</v>
      </c>
    </row>
    <row r="66" spans="1:5" ht="12.75" customHeight="1" x14ac:dyDescent="0.3">
      <c r="A66" s="8" t="s">
        <v>95</v>
      </c>
      <c r="B66" s="15">
        <v>3005</v>
      </c>
      <c r="C66" s="16" t="s">
        <v>88</v>
      </c>
      <c r="D66" s="9">
        <f t="shared" ca="1" si="2"/>
        <v>0</v>
      </c>
      <c r="E66" s="9">
        <f t="shared" ca="1" si="2"/>
        <v>0</v>
      </c>
    </row>
    <row r="67" spans="1:5" ht="12.75" customHeight="1" x14ac:dyDescent="0.3">
      <c r="A67" s="8" t="s">
        <v>96</v>
      </c>
      <c r="B67" s="15">
        <v>3006</v>
      </c>
      <c r="C67" s="16" t="s">
        <v>88</v>
      </c>
      <c r="D67" s="9">
        <f t="shared" ref="D67:E75" ca="1" si="3">IF($B$2="Toplam",IFERROR(INDIRECT("'"&amp;D$6&amp;"'!"&amp;ADDRESS(MATCH($B67,INDIRECT("'"&amp;D$6&amp;"'!$B$1:$B$1095"),0),MATCH("15-Tarım Makinesi",INDIRECT("'"&amp;D$6&amp;"'!6:6"),0)+1)),0),IFERROR(INDIRECT("'"&amp;D$6&amp;"'!"&amp;ADDRESS(MATCH($B67,INDIRECT("'"&amp;D$6&amp;"'!$B$1:$B$1095"),0),MATCH($B$2,INDIRECT("'"&amp;D$6&amp;"'!6:6"),0))),0))</f>
        <v>0</v>
      </c>
      <c r="E67" s="9">
        <f t="shared" ca="1" si="3"/>
        <v>0</v>
      </c>
    </row>
    <row r="68" spans="1:5" ht="12.75" customHeight="1" x14ac:dyDescent="0.3">
      <c r="A68" s="8" t="s">
        <v>97</v>
      </c>
      <c r="B68" s="15">
        <v>3007</v>
      </c>
      <c r="C68" s="16" t="s">
        <v>88</v>
      </c>
      <c r="D68" s="9">
        <f t="shared" ca="1" si="3"/>
        <v>0</v>
      </c>
      <c r="E68" s="9">
        <f t="shared" ca="1" si="3"/>
        <v>0</v>
      </c>
    </row>
    <row r="69" spans="1:5" ht="12.75" customHeight="1" x14ac:dyDescent="0.3">
      <c r="A69" s="8" t="s">
        <v>98</v>
      </c>
      <c r="B69" s="15">
        <v>3008</v>
      </c>
      <c r="C69" s="16" t="s">
        <v>88</v>
      </c>
      <c r="D69" s="9">
        <f t="shared" ca="1" si="3"/>
        <v>0</v>
      </c>
      <c r="E69" s="9">
        <f t="shared" ca="1" si="3"/>
        <v>0</v>
      </c>
    </row>
    <row r="70" spans="1:5" ht="12.75" customHeight="1" x14ac:dyDescent="0.3">
      <c r="A70" s="8" t="s">
        <v>99</v>
      </c>
      <c r="B70" s="15">
        <v>3009</v>
      </c>
      <c r="C70" s="16" t="s">
        <v>88</v>
      </c>
      <c r="D70" s="9">
        <f t="shared" ca="1" si="3"/>
        <v>0</v>
      </c>
      <c r="E70" s="9">
        <f t="shared" ca="1" si="3"/>
        <v>0</v>
      </c>
    </row>
    <row r="71" spans="1:5" ht="12.75" customHeight="1" x14ac:dyDescent="0.3">
      <c r="A71" s="8" t="s">
        <v>100</v>
      </c>
      <c r="B71" s="15">
        <v>3011</v>
      </c>
      <c r="C71" s="16" t="s">
        <v>88</v>
      </c>
      <c r="D71" s="9">
        <f t="shared" ca="1" si="3"/>
        <v>0</v>
      </c>
      <c r="E71" s="9">
        <f t="shared" ca="1" si="3"/>
        <v>0</v>
      </c>
    </row>
    <row r="72" spans="1:5" ht="12.75" customHeight="1" x14ac:dyDescent="0.3">
      <c r="A72" s="8" t="s">
        <v>101</v>
      </c>
      <c r="B72" s="15">
        <v>3012</v>
      </c>
      <c r="C72" s="16" t="s">
        <v>88</v>
      </c>
      <c r="D72" s="9">
        <f t="shared" ca="1" si="3"/>
        <v>0</v>
      </c>
      <c r="E72" s="9">
        <f t="shared" ca="1" si="3"/>
        <v>0</v>
      </c>
    </row>
    <row r="73" spans="1:5" ht="12.75" customHeight="1" x14ac:dyDescent="0.3">
      <c r="A73" s="8" t="s">
        <v>102</v>
      </c>
      <c r="B73" s="15">
        <v>3016</v>
      </c>
      <c r="C73" s="16" t="s">
        <v>88</v>
      </c>
      <c r="D73" s="9">
        <f t="shared" ca="1" si="3"/>
        <v>0</v>
      </c>
      <c r="E73" s="9">
        <f t="shared" ca="1" si="3"/>
        <v>0</v>
      </c>
    </row>
    <row r="74" spans="1:5" ht="12.75" customHeight="1" x14ac:dyDescent="0.3">
      <c r="A74" s="8" t="s">
        <v>103</v>
      </c>
      <c r="B74" s="15">
        <v>3017</v>
      </c>
      <c r="C74" s="16" t="s">
        <v>88</v>
      </c>
      <c r="D74" s="9">
        <f t="shared" ca="1" si="3"/>
        <v>0</v>
      </c>
      <c r="E74" s="9">
        <f t="shared" ca="1" si="3"/>
        <v>0</v>
      </c>
    </row>
    <row r="75" spans="1:5" ht="12.75" customHeight="1" x14ac:dyDescent="0.3">
      <c r="A75" s="8" t="s">
        <v>104</v>
      </c>
      <c r="B75" s="15">
        <v>3018</v>
      </c>
      <c r="C75" s="16" t="s">
        <v>88</v>
      </c>
      <c r="D75" s="9">
        <f t="shared" ca="1" si="3"/>
        <v>0</v>
      </c>
      <c r="E75" s="9">
        <f t="shared" ca="1" si="3"/>
        <v>0</v>
      </c>
    </row>
    <row r="76" spans="1:5" ht="12.75" customHeight="1" x14ac:dyDescent="0.3">
      <c r="A76" s="10" t="s">
        <v>105</v>
      </c>
      <c r="B76" s="17">
        <v>9000</v>
      </c>
      <c r="C76" s="16" t="s">
        <v>106</v>
      </c>
      <c r="D76" s="11">
        <f ca="1">SUMIF($C$7:$C$75,"HD",D$7:D$75)</f>
        <v>12462113.541142002</v>
      </c>
      <c r="E76" s="11">
        <f ca="1">SUMIF($C$7:$C$75,"HD",E$7:E$75)</f>
        <v>97713013239.428177</v>
      </c>
    </row>
    <row r="77" spans="1:5" ht="12.75" customHeight="1" x14ac:dyDescent="0.3">
      <c r="A77" s="10" t="s">
        <v>107</v>
      </c>
      <c r="B77" s="17">
        <v>9001</v>
      </c>
      <c r="C77" s="16" t="s">
        <v>108</v>
      </c>
      <c r="D77" s="11">
        <f ca="1">SUMIF($C$7:$C$75,"H",D$7:D$75)+SUMIF($C$7:$C$75,"E",D$7:D$75)</f>
        <v>0</v>
      </c>
      <c r="E77" s="11">
        <f ca="1">SUMIF($C$7:$C$75,"H",E$7:E$75)+SUMIF($C$7:$C$75,"E",E$7:E$75)</f>
        <v>0</v>
      </c>
    </row>
    <row r="78" spans="1:5" ht="12.75" customHeight="1" x14ac:dyDescent="0.3">
      <c r="A78" s="10" t="s">
        <v>109</v>
      </c>
      <c r="B78" s="17">
        <v>9003</v>
      </c>
      <c r="C78" s="16" t="s">
        <v>110</v>
      </c>
      <c r="D78" s="11">
        <f ca="1">D76+D77</f>
        <v>12462113.541142002</v>
      </c>
      <c r="E78" s="11">
        <f ca="1">E76+E77</f>
        <v>97713013239.428177</v>
      </c>
    </row>
    <row r="79" spans="1:5" ht="12.75" customHeight="1" x14ac:dyDescent="0.25"/>
    <row r="80" spans="1:5" ht="12.75" customHeight="1" x14ac:dyDescent="0.25"/>
    <row r="81" ht="12.75" customHeight="1" x14ac:dyDescent="0.25"/>
  </sheetData>
  <mergeCells count="1">
    <mergeCell ref="E2:F2"/>
  </mergeCells>
  <dataValidations count="1">
    <dataValidation type="list" allowBlank="1" showInputMessage="1" showErrorMessage="1" sqref="B2" xr:uid="{A3001B2A-2933-49DF-B4F0-868DB4798E1D}">
      <formula1>Araç_Tipi_2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189C-E3D9-487D-BB13-94AF53CFE3EB}">
  <sheetPr codeName="Sheet198"/>
  <dimension ref="A1:S78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16384" width="9.109375" style="2"/>
  </cols>
  <sheetData>
    <row r="1" spans="1:19" ht="15" customHeight="1" x14ac:dyDescent="0.3">
      <c r="A1" s="1" t="s">
        <v>111</v>
      </c>
      <c r="B1" s="12"/>
      <c r="C1" s="12"/>
    </row>
    <row r="2" spans="1:19" ht="15" customHeight="1" x14ac:dyDescent="0.3">
      <c r="A2" s="1" t="s">
        <v>1</v>
      </c>
      <c r="B2" s="12"/>
      <c r="C2" s="12"/>
    </row>
    <row r="3" spans="1:19" ht="15" customHeight="1" x14ac:dyDescent="0.3">
      <c r="A3" s="4" t="s">
        <v>116</v>
      </c>
      <c r="B3" s="12"/>
      <c r="C3" s="12"/>
    </row>
    <row r="4" spans="1:19" ht="22.5" customHeight="1" x14ac:dyDescent="0.25"/>
    <row r="5" spans="1:19" ht="22.5" customHeight="1" x14ac:dyDescent="0.25">
      <c r="D5" s="22" t="s">
        <v>112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</row>
    <row r="6" spans="1:19" ht="79.5" customHeight="1" x14ac:dyDescent="0.25">
      <c r="A6" s="14" t="s">
        <v>30</v>
      </c>
      <c r="B6" s="14" t="s">
        <v>31</v>
      </c>
      <c r="C6" s="14" t="s">
        <v>32</v>
      </c>
      <c r="D6" s="7" t="s">
        <v>2</v>
      </c>
      <c r="E6" s="7" t="s">
        <v>4</v>
      </c>
      <c r="F6" s="7" t="s">
        <v>6</v>
      </c>
      <c r="G6" s="7" t="s">
        <v>11</v>
      </c>
      <c r="H6" s="7" t="s">
        <v>17</v>
      </c>
      <c r="I6" s="7" t="s">
        <v>19</v>
      </c>
      <c r="J6" s="7" t="s">
        <v>21</v>
      </c>
      <c r="K6" s="7" t="s">
        <v>23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18</v>
      </c>
      <c r="Q6" s="7" t="s">
        <v>25</v>
      </c>
      <c r="R6" s="7" t="s">
        <v>22</v>
      </c>
      <c r="S6" s="18" t="s">
        <v>113</v>
      </c>
    </row>
    <row r="7" spans="1:19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</row>
    <row r="8" spans="1:19" ht="12.75" customHeight="1" x14ac:dyDescent="0.3">
      <c r="A8" s="8" t="s">
        <v>35</v>
      </c>
      <c r="B8" s="15">
        <v>1003</v>
      </c>
      <c r="C8" s="16" t="s">
        <v>34</v>
      </c>
      <c r="D8" s="9">
        <v>200900</v>
      </c>
      <c r="E8" s="9">
        <v>1351</v>
      </c>
      <c r="F8" s="9">
        <v>5273</v>
      </c>
      <c r="G8" s="9">
        <v>1509</v>
      </c>
      <c r="H8" s="9">
        <v>274</v>
      </c>
      <c r="I8" s="9">
        <v>60330</v>
      </c>
      <c r="J8" s="9">
        <v>1827</v>
      </c>
      <c r="K8" s="9">
        <v>108</v>
      </c>
      <c r="L8" s="9">
        <v>3632</v>
      </c>
      <c r="M8" s="9">
        <v>7</v>
      </c>
      <c r="N8" s="9">
        <v>9638</v>
      </c>
      <c r="O8" s="9">
        <v>14</v>
      </c>
      <c r="P8" s="9">
        <v>1145</v>
      </c>
      <c r="Q8" s="9">
        <v>610</v>
      </c>
      <c r="R8" s="9">
        <v>2</v>
      </c>
      <c r="S8" s="19">
        <v>286620</v>
      </c>
    </row>
    <row r="9" spans="1:19" ht="12.75" customHeight="1" x14ac:dyDescent="0.3">
      <c r="A9" s="8" t="s">
        <v>36</v>
      </c>
      <c r="B9" s="15">
        <v>1004</v>
      </c>
      <c r="C9" s="16" t="s">
        <v>34</v>
      </c>
      <c r="D9" s="9">
        <v>583892</v>
      </c>
      <c r="E9" s="9">
        <v>3194</v>
      </c>
      <c r="F9" s="9">
        <v>13190</v>
      </c>
      <c r="G9" s="9">
        <v>3746</v>
      </c>
      <c r="H9" s="9">
        <v>1084</v>
      </c>
      <c r="I9" s="9">
        <v>161286</v>
      </c>
      <c r="J9" s="9">
        <v>10320</v>
      </c>
      <c r="K9" s="9">
        <v>876</v>
      </c>
      <c r="L9" s="9">
        <v>6264</v>
      </c>
      <c r="M9" s="9">
        <v>7</v>
      </c>
      <c r="N9" s="9">
        <v>67238</v>
      </c>
      <c r="O9" s="9">
        <v>698</v>
      </c>
      <c r="P9" s="9">
        <v>4214</v>
      </c>
      <c r="Q9" s="9">
        <v>4423</v>
      </c>
      <c r="R9" s="9">
        <v>0</v>
      </c>
      <c r="S9" s="19">
        <v>860432</v>
      </c>
    </row>
    <row r="10" spans="1:19" ht="12.75" customHeight="1" x14ac:dyDescent="0.3">
      <c r="A10" s="8" t="s">
        <v>37</v>
      </c>
      <c r="B10" s="15">
        <v>1005</v>
      </c>
      <c r="C10" s="16" t="s">
        <v>34</v>
      </c>
      <c r="D10" s="9">
        <v>644989.34467701497</v>
      </c>
      <c r="E10" s="9">
        <v>2495.7645262999999</v>
      </c>
      <c r="F10" s="9">
        <v>11336.5104037</v>
      </c>
      <c r="G10" s="9">
        <v>4595.2669023999997</v>
      </c>
      <c r="H10" s="9">
        <v>2424.6655076000002</v>
      </c>
      <c r="I10" s="9">
        <v>171286.76956534933</v>
      </c>
      <c r="J10" s="9">
        <v>32695.9369553</v>
      </c>
      <c r="K10" s="9">
        <v>3188.3956674000001</v>
      </c>
      <c r="L10" s="9">
        <v>14405.3445944</v>
      </c>
      <c r="M10" s="9">
        <v>660.33150684931502</v>
      </c>
      <c r="N10" s="9">
        <v>113610.7155129</v>
      </c>
      <c r="O10" s="9">
        <v>1853.5608428999999</v>
      </c>
      <c r="P10" s="9">
        <v>36494.082236100003</v>
      </c>
      <c r="Q10" s="9">
        <v>6543.2511715999999</v>
      </c>
      <c r="R10" s="9">
        <v>274.3424665</v>
      </c>
      <c r="S10" s="19">
        <v>1046854.2825363135</v>
      </c>
    </row>
    <row r="11" spans="1:19" ht="12.75" customHeight="1" x14ac:dyDescent="0.3">
      <c r="A11" s="8" t="s">
        <v>38</v>
      </c>
      <c r="B11" s="15">
        <v>1006</v>
      </c>
      <c r="C11" s="16" t="s">
        <v>34</v>
      </c>
      <c r="D11" s="9">
        <v>613366.18000000005</v>
      </c>
      <c r="E11" s="9">
        <v>6011.23</v>
      </c>
      <c r="F11" s="9">
        <v>12069.4</v>
      </c>
      <c r="G11" s="9">
        <v>3277.41</v>
      </c>
      <c r="H11" s="9">
        <v>280.54000000000002</v>
      </c>
      <c r="I11" s="9">
        <v>326788.82</v>
      </c>
      <c r="J11" s="9">
        <v>560.48</v>
      </c>
      <c r="K11" s="9">
        <v>9</v>
      </c>
      <c r="L11" s="9">
        <v>184</v>
      </c>
      <c r="M11" s="9">
        <v>0.02</v>
      </c>
      <c r="N11" s="9">
        <v>8653.58</v>
      </c>
      <c r="O11" s="9">
        <v>10.73</v>
      </c>
      <c r="P11" s="9">
        <v>588.66999999999996</v>
      </c>
      <c r="Q11" s="9">
        <v>13276.58</v>
      </c>
      <c r="R11" s="9">
        <v>1</v>
      </c>
      <c r="S11" s="19">
        <v>985077.64</v>
      </c>
    </row>
    <row r="12" spans="1:19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</row>
    <row r="13" spans="1:19" ht="12.75" customHeight="1" x14ac:dyDescent="0.3">
      <c r="A13" s="8" t="s">
        <v>40</v>
      </c>
      <c r="B13" s="15">
        <v>1008</v>
      </c>
      <c r="C13" s="16" t="s">
        <v>34</v>
      </c>
      <c r="D13" s="9">
        <v>635602.48371884099</v>
      </c>
      <c r="E13" s="9">
        <v>0.79452054794520499</v>
      </c>
      <c r="F13" s="9">
        <v>18034.697275245198</v>
      </c>
      <c r="G13" s="9">
        <v>12124.5150684932</v>
      </c>
      <c r="H13" s="9">
        <v>2614.0194325922598</v>
      </c>
      <c r="I13" s="9">
        <v>94343.809323302601</v>
      </c>
      <c r="J13" s="9">
        <v>8882.4632457519292</v>
      </c>
      <c r="K13" s="9">
        <v>2170.8164383561598</v>
      </c>
      <c r="L13" s="9">
        <v>3152.2731342166298</v>
      </c>
      <c r="M13" s="9">
        <v>0</v>
      </c>
      <c r="N13" s="9">
        <v>64883.579309828601</v>
      </c>
      <c r="O13" s="9">
        <v>279.09041095890399</v>
      </c>
      <c r="P13" s="9">
        <v>17108.389804626098</v>
      </c>
      <c r="Q13" s="9">
        <v>796.68767123287705</v>
      </c>
      <c r="R13" s="9">
        <v>0</v>
      </c>
      <c r="S13" s="19">
        <v>859993.61935399333</v>
      </c>
    </row>
    <row r="14" spans="1:19" ht="12.75" customHeight="1" x14ac:dyDescent="0.3">
      <c r="A14" s="8" t="s">
        <v>41</v>
      </c>
      <c r="B14" s="15">
        <v>1009</v>
      </c>
      <c r="C14" s="16" t="s">
        <v>34</v>
      </c>
      <c r="D14" s="9">
        <v>779657.38487909769</v>
      </c>
      <c r="E14" s="9">
        <v>1312.9618684033219</v>
      </c>
      <c r="F14" s="9">
        <v>9377.6941537540333</v>
      </c>
      <c r="G14" s="9">
        <v>1477.9559884721875</v>
      </c>
      <c r="H14" s="9">
        <v>640.16059585298296</v>
      </c>
      <c r="I14" s="9">
        <v>210523.79871996379</v>
      </c>
      <c r="J14" s="9">
        <v>7723.6652631185043</v>
      </c>
      <c r="K14" s="9">
        <v>443.51036005689002</v>
      </c>
      <c r="L14" s="9">
        <v>4395.4997080619742</v>
      </c>
      <c r="M14" s="9">
        <v>9.3123287671232902</v>
      </c>
      <c r="N14" s="9">
        <v>16716.997986376176</v>
      </c>
      <c r="O14" s="9">
        <v>289.8624522793624</v>
      </c>
      <c r="P14" s="9">
        <v>8699.7118459465473</v>
      </c>
      <c r="Q14" s="9">
        <v>1325.0989782169331</v>
      </c>
      <c r="R14" s="9">
        <v>149.06027397260272</v>
      </c>
      <c r="S14" s="19">
        <v>1042742.6754023399</v>
      </c>
    </row>
    <row r="15" spans="1:19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</row>
    <row r="16" spans="1:19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</row>
    <row r="17" spans="1:19" ht="12.75" customHeight="1" x14ac:dyDescent="0.3">
      <c r="A17" s="8" t="s">
        <v>44</v>
      </c>
      <c r="B17" s="15">
        <v>1012</v>
      </c>
      <c r="C17" s="16" t="s">
        <v>34</v>
      </c>
      <c r="D17" s="9">
        <v>93930</v>
      </c>
      <c r="E17" s="9">
        <v>895</v>
      </c>
      <c r="F17" s="9">
        <v>11098</v>
      </c>
      <c r="G17" s="9">
        <v>859</v>
      </c>
      <c r="H17" s="9">
        <v>51</v>
      </c>
      <c r="I17" s="9">
        <v>20216</v>
      </c>
      <c r="J17" s="9">
        <v>5923</v>
      </c>
      <c r="K17" s="9">
        <v>232</v>
      </c>
      <c r="L17" s="9">
        <v>147086</v>
      </c>
      <c r="M17" s="9">
        <v>14</v>
      </c>
      <c r="N17" s="9">
        <v>145936</v>
      </c>
      <c r="O17" s="9">
        <v>12</v>
      </c>
      <c r="P17" s="9">
        <v>1847</v>
      </c>
      <c r="Q17" s="9">
        <v>1848</v>
      </c>
      <c r="R17" s="9">
        <v>13</v>
      </c>
      <c r="S17" s="19">
        <v>429960</v>
      </c>
    </row>
    <row r="18" spans="1:19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</row>
    <row r="19" spans="1:19" ht="12.75" customHeight="1" x14ac:dyDescent="0.3">
      <c r="A19" s="8" t="s">
        <v>46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</row>
    <row r="20" spans="1:19" ht="12.75" customHeight="1" x14ac:dyDescent="0.3">
      <c r="A20" s="8" t="s">
        <v>47</v>
      </c>
      <c r="B20" s="15">
        <v>1017</v>
      </c>
      <c r="C20" s="16" t="s">
        <v>34</v>
      </c>
      <c r="D20" s="9">
        <v>190951.3224644</v>
      </c>
      <c r="E20" s="9">
        <v>612.38904109999999</v>
      </c>
      <c r="F20" s="9">
        <v>1240.3118142000001</v>
      </c>
      <c r="G20" s="9">
        <v>878.45212160000005</v>
      </c>
      <c r="H20" s="9">
        <v>254.7315069</v>
      </c>
      <c r="I20" s="9">
        <v>55552.789747499999</v>
      </c>
      <c r="J20" s="9">
        <v>1694.0977607</v>
      </c>
      <c r="K20" s="9">
        <v>205.84931510000001</v>
      </c>
      <c r="L20" s="9">
        <v>12664.978082199999</v>
      </c>
      <c r="M20" s="9">
        <v>0</v>
      </c>
      <c r="N20" s="9">
        <v>2460.8441492000002</v>
      </c>
      <c r="O20" s="9">
        <v>57.800000099999998</v>
      </c>
      <c r="P20" s="9">
        <v>1626.7334092000001</v>
      </c>
      <c r="Q20" s="9">
        <v>703.13989849999996</v>
      </c>
      <c r="R20" s="9">
        <v>0</v>
      </c>
      <c r="S20" s="19">
        <v>268903.43931069999</v>
      </c>
    </row>
    <row r="21" spans="1:19" ht="12.75" customHeight="1" x14ac:dyDescent="0.3">
      <c r="A21" s="8" t="s">
        <v>48</v>
      </c>
      <c r="B21" s="15">
        <v>1018</v>
      </c>
      <c r="C21" s="16" t="s">
        <v>34</v>
      </c>
      <c r="D21" s="9">
        <v>172145.06</v>
      </c>
      <c r="E21" s="9">
        <v>0.7</v>
      </c>
      <c r="F21" s="9">
        <v>1</v>
      </c>
      <c r="G21" s="9">
        <v>0</v>
      </c>
      <c r="H21" s="9">
        <v>2</v>
      </c>
      <c r="I21" s="9">
        <v>37706.559999999998</v>
      </c>
      <c r="J21" s="9">
        <v>29.86</v>
      </c>
      <c r="K21" s="9">
        <v>81.88</v>
      </c>
      <c r="L21" s="9">
        <v>181.83</v>
      </c>
      <c r="M21" s="9">
        <v>0</v>
      </c>
      <c r="N21" s="9">
        <v>7206.95</v>
      </c>
      <c r="O21" s="9">
        <v>13</v>
      </c>
      <c r="P21" s="9">
        <v>0</v>
      </c>
      <c r="Q21" s="9">
        <v>7</v>
      </c>
      <c r="R21" s="9">
        <v>3</v>
      </c>
      <c r="S21" s="19">
        <v>217378.84</v>
      </c>
    </row>
    <row r="22" spans="1:19" ht="12.75" customHeight="1" x14ac:dyDescent="0.3">
      <c r="A22" s="8" t="s">
        <v>49</v>
      </c>
      <c r="B22" s="15">
        <v>1020</v>
      </c>
      <c r="C22" s="16" t="s">
        <v>34</v>
      </c>
      <c r="D22" s="9">
        <v>552777.85473540903</v>
      </c>
      <c r="E22" s="9">
        <v>1112.5097021599199</v>
      </c>
      <c r="F22" s="9">
        <v>8182.2373908408599</v>
      </c>
      <c r="G22" s="9">
        <v>5759.1225553965596</v>
      </c>
      <c r="H22" s="9">
        <v>2799.1755085382101</v>
      </c>
      <c r="I22" s="9">
        <v>170774.104206836</v>
      </c>
      <c r="J22" s="9">
        <v>29772.5559119057</v>
      </c>
      <c r="K22" s="9">
        <v>10170.4031194078</v>
      </c>
      <c r="L22" s="9">
        <v>7445.08416621372</v>
      </c>
      <c r="M22" s="9">
        <v>0</v>
      </c>
      <c r="N22" s="9">
        <v>22006.443168493799</v>
      </c>
      <c r="O22" s="9">
        <v>882.63813452227896</v>
      </c>
      <c r="P22" s="9">
        <v>23937.328912009201</v>
      </c>
      <c r="Q22" s="9">
        <v>5856.4602918650999</v>
      </c>
      <c r="R22" s="9">
        <v>238.61556743731501</v>
      </c>
      <c r="S22" s="19">
        <v>841714.53337103559</v>
      </c>
    </row>
    <row r="23" spans="1:19" ht="12.75" customHeight="1" x14ac:dyDescent="0.3">
      <c r="A23" s="8" t="s">
        <v>50</v>
      </c>
      <c r="B23" s="15">
        <v>1022</v>
      </c>
      <c r="C23" s="16" t="s">
        <v>34</v>
      </c>
      <c r="D23" s="9">
        <v>634361</v>
      </c>
      <c r="E23" s="9">
        <v>5865</v>
      </c>
      <c r="F23" s="9">
        <v>54101</v>
      </c>
      <c r="G23" s="9">
        <v>16508</v>
      </c>
      <c r="H23" s="9">
        <v>2558</v>
      </c>
      <c r="I23" s="9">
        <v>187554</v>
      </c>
      <c r="J23" s="9">
        <v>48610</v>
      </c>
      <c r="K23" s="9">
        <v>14315</v>
      </c>
      <c r="L23" s="9">
        <v>49531</v>
      </c>
      <c r="M23" s="9">
        <v>6</v>
      </c>
      <c r="N23" s="9">
        <v>47130</v>
      </c>
      <c r="O23" s="9">
        <v>4257</v>
      </c>
      <c r="P23" s="9">
        <v>15353</v>
      </c>
      <c r="Q23" s="9">
        <v>7875</v>
      </c>
      <c r="R23" s="9">
        <v>2006</v>
      </c>
      <c r="S23" s="19">
        <v>1090030</v>
      </c>
    </row>
    <row r="24" spans="1:19" ht="12.75" customHeight="1" x14ac:dyDescent="0.3">
      <c r="A24" s="8" t="s">
        <v>51</v>
      </c>
      <c r="B24" s="15">
        <v>1025</v>
      </c>
      <c r="C24" s="16" t="s">
        <v>34</v>
      </c>
      <c r="D24" s="9">
        <v>224531.5406904179</v>
      </c>
      <c r="E24" s="9">
        <v>1186.3342465753401</v>
      </c>
      <c r="F24" s="9">
        <v>6810.2010255258601</v>
      </c>
      <c r="G24" s="9">
        <v>1807.32836290142</v>
      </c>
      <c r="H24" s="9">
        <v>417.268493150685</v>
      </c>
      <c r="I24" s="9">
        <v>87545.735848252298</v>
      </c>
      <c r="J24" s="9">
        <v>6571.0984504828202</v>
      </c>
      <c r="K24" s="9">
        <v>689.27371809267197</v>
      </c>
      <c r="L24" s="9">
        <v>71836.726850812905</v>
      </c>
      <c r="M24" s="9">
        <v>2</v>
      </c>
      <c r="N24" s="9">
        <v>31161.844576690099</v>
      </c>
      <c r="O24" s="9">
        <v>430.38335204730902</v>
      </c>
      <c r="P24" s="9">
        <v>921.98570252264403</v>
      </c>
      <c r="Q24" s="9">
        <v>3316.1205479452001</v>
      </c>
      <c r="R24" s="9">
        <v>719.378082191781</v>
      </c>
      <c r="S24" s="19">
        <v>437947.21994760894</v>
      </c>
    </row>
    <row r="25" spans="1:19" ht="12.75" customHeight="1" x14ac:dyDescent="0.3">
      <c r="A25" s="8" t="s">
        <v>52</v>
      </c>
      <c r="B25" s="15">
        <v>1027</v>
      </c>
      <c r="C25" s="16" t="s">
        <v>34</v>
      </c>
      <c r="D25" s="9">
        <v>187305.36470000003</v>
      </c>
      <c r="E25" s="9">
        <v>94.756162000000003</v>
      </c>
      <c r="F25" s="9">
        <v>4749.2682029999996</v>
      </c>
      <c r="G25" s="9">
        <v>1187.2465160000002</v>
      </c>
      <c r="H25" s="9">
        <v>706.84654999999998</v>
      </c>
      <c r="I25" s="9">
        <v>118368.20047400001</v>
      </c>
      <c r="J25" s="9">
        <v>3508.0382980000004</v>
      </c>
      <c r="K25" s="9">
        <v>901.490409</v>
      </c>
      <c r="L25" s="9">
        <v>43891.952956000001</v>
      </c>
      <c r="M25" s="9">
        <v>0</v>
      </c>
      <c r="N25" s="9">
        <v>2143.4218369999999</v>
      </c>
      <c r="O25" s="9">
        <v>62.008218999999997</v>
      </c>
      <c r="P25" s="9">
        <v>5700.4354199999998</v>
      </c>
      <c r="Q25" s="9">
        <v>503.44109099999997</v>
      </c>
      <c r="R25" s="9">
        <v>8</v>
      </c>
      <c r="S25" s="19">
        <v>369130.4708350001</v>
      </c>
    </row>
    <row r="26" spans="1:19" ht="12.75" customHeight="1" x14ac:dyDescent="0.3">
      <c r="A26" s="8" t="s">
        <v>53</v>
      </c>
      <c r="B26" s="15">
        <v>1028</v>
      </c>
      <c r="C26" s="16" t="s">
        <v>34</v>
      </c>
      <c r="D26" s="9">
        <v>278967</v>
      </c>
      <c r="E26" s="9">
        <v>55</v>
      </c>
      <c r="F26" s="9">
        <v>545</v>
      </c>
      <c r="G26" s="9">
        <v>87</v>
      </c>
      <c r="H26" s="9">
        <v>27</v>
      </c>
      <c r="I26" s="9">
        <v>32812</v>
      </c>
      <c r="J26" s="9">
        <v>1305</v>
      </c>
      <c r="K26" s="9">
        <v>1274</v>
      </c>
      <c r="L26" s="9">
        <v>1364</v>
      </c>
      <c r="M26" s="9">
        <v>11</v>
      </c>
      <c r="N26" s="9">
        <v>27037</v>
      </c>
      <c r="O26" s="9">
        <v>72</v>
      </c>
      <c r="P26" s="9">
        <v>403</v>
      </c>
      <c r="Q26" s="9">
        <v>666</v>
      </c>
      <c r="R26" s="9">
        <v>8</v>
      </c>
      <c r="S26" s="19">
        <v>344633</v>
      </c>
    </row>
    <row r="27" spans="1:19" ht="12.75" customHeight="1" x14ac:dyDescent="0.3">
      <c r="A27" s="8" t="s">
        <v>54</v>
      </c>
      <c r="B27" s="15">
        <v>1030</v>
      </c>
      <c r="C27" s="16" t="s">
        <v>34</v>
      </c>
      <c r="D27" s="9">
        <v>649664.50855254696</v>
      </c>
      <c r="E27" s="9">
        <v>935.33425439999996</v>
      </c>
      <c r="F27" s="9">
        <v>552.113833</v>
      </c>
      <c r="G27" s="9">
        <v>1294.4326836999901</v>
      </c>
      <c r="H27" s="9">
        <v>213.66749540000001</v>
      </c>
      <c r="I27" s="9">
        <v>214971.61607549901</v>
      </c>
      <c r="J27" s="9">
        <v>-67.125303699999904</v>
      </c>
      <c r="K27" s="9">
        <v>17.241095999999999</v>
      </c>
      <c r="L27" s="9">
        <v>3439.1264324999902</v>
      </c>
      <c r="M27" s="9">
        <v>0</v>
      </c>
      <c r="N27" s="9">
        <v>188.24970200000001</v>
      </c>
      <c r="O27" s="9">
        <v>2.9287673999999901</v>
      </c>
      <c r="P27" s="9">
        <v>557.21161899999902</v>
      </c>
      <c r="Q27" s="9">
        <v>12.449315299999901</v>
      </c>
      <c r="R27" s="9">
        <v>1</v>
      </c>
      <c r="S27" s="19">
        <v>871782.75452304562</v>
      </c>
    </row>
    <row r="28" spans="1:19" ht="12.75" customHeight="1" x14ac:dyDescent="0.3">
      <c r="A28" s="8" t="s">
        <v>55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</row>
    <row r="29" spans="1:19" ht="12.75" customHeight="1" x14ac:dyDescent="0.3">
      <c r="A29" s="8" t="s">
        <v>56</v>
      </c>
      <c r="B29" s="15">
        <v>1032</v>
      </c>
      <c r="C29" s="16" t="s">
        <v>34</v>
      </c>
      <c r="D29" s="9">
        <v>878433.36603968008</v>
      </c>
      <c r="E29" s="9">
        <v>3539.6882027097845</v>
      </c>
      <c r="F29" s="9">
        <v>18017.992398383092</v>
      </c>
      <c r="G29" s="9">
        <v>7663.6262781645273</v>
      </c>
      <c r="H29" s="9">
        <v>1935.4439217007262</v>
      </c>
      <c r="I29" s="9">
        <v>172895.14871144353</v>
      </c>
      <c r="J29" s="9">
        <v>1924.6256680889287</v>
      </c>
      <c r="K29" s="9">
        <v>216.20547945205479</v>
      </c>
      <c r="L29" s="9">
        <v>167.55547945205481</v>
      </c>
      <c r="M29" s="9">
        <v>0</v>
      </c>
      <c r="N29" s="9">
        <v>138453.51267684187</v>
      </c>
      <c r="O29" s="9">
        <v>51.317808219178083</v>
      </c>
      <c r="P29" s="9">
        <v>1450.544498091175</v>
      </c>
      <c r="Q29" s="9">
        <v>198.86963470319634</v>
      </c>
      <c r="R29" s="9">
        <v>0</v>
      </c>
      <c r="S29" s="19">
        <v>1224947.8967969301</v>
      </c>
    </row>
    <row r="30" spans="1:19" ht="12.75" customHeight="1" x14ac:dyDescent="0.3">
      <c r="A30" s="8" t="s">
        <v>57</v>
      </c>
      <c r="B30" s="15">
        <v>1034</v>
      </c>
      <c r="C30" s="16" t="s">
        <v>34</v>
      </c>
      <c r="D30" s="9">
        <v>77802</v>
      </c>
      <c r="E30" s="9">
        <v>4</v>
      </c>
      <c r="F30" s="9">
        <v>45</v>
      </c>
      <c r="G30" s="9">
        <v>13</v>
      </c>
      <c r="H30" s="9">
        <v>1</v>
      </c>
      <c r="I30" s="9">
        <v>14688</v>
      </c>
      <c r="J30" s="9">
        <v>111</v>
      </c>
      <c r="K30" s="9">
        <v>3</v>
      </c>
      <c r="L30" s="9">
        <v>102</v>
      </c>
      <c r="M30" s="9">
        <v>0</v>
      </c>
      <c r="N30" s="9">
        <v>150</v>
      </c>
      <c r="O30" s="9">
        <v>70</v>
      </c>
      <c r="P30" s="9">
        <v>47</v>
      </c>
      <c r="Q30" s="9">
        <v>381</v>
      </c>
      <c r="R30" s="9">
        <v>0</v>
      </c>
      <c r="S30" s="19">
        <v>93417</v>
      </c>
    </row>
    <row r="31" spans="1:19" ht="12.75" customHeight="1" x14ac:dyDescent="0.3">
      <c r="A31" s="8" t="s">
        <v>58</v>
      </c>
      <c r="B31" s="15">
        <v>1035</v>
      </c>
      <c r="C31" s="16" t="s">
        <v>34</v>
      </c>
      <c r="D31" s="9">
        <v>1080300.278006</v>
      </c>
      <c r="E31" s="9">
        <v>1418.4205890000001</v>
      </c>
      <c r="F31" s="9">
        <v>12631.22388</v>
      </c>
      <c r="G31" s="9">
        <v>3902.9284210000001</v>
      </c>
      <c r="H31" s="9">
        <v>3997.5966509999998</v>
      </c>
      <c r="I31" s="9">
        <v>151336.49556800001</v>
      </c>
      <c r="J31" s="9">
        <v>63144.336346999997</v>
      </c>
      <c r="K31" s="9">
        <v>434.569863</v>
      </c>
      <c r="L31" s="9">
        <v>84689.302867999999</v>
      </c>
      <c r="M31" s="9">
        <v>0</v>
      </c>
      <c r="N31" s="9">
        <v>263473.45268400002</v>
      </c>
      <c r="O31" s="9">
        <v>368.95898699999998</v>
      </c>
      <c r="P31" s="9">
        <v>73745.298918999993</v>
      </c>
      <c r="Q31" s="9">
        <v>4003.5517180000002</v>
      </c>
      <c r="R31" s="9">
        <v>0</v>
      </c>
      <c r="S31" s="19">
        <v>1743446.4145009997</v>
      </c>
    </row>
    <row r="32" spans="1:19" ht="12.75" customHeight="1" x14ac:dyDescent="0.3">
      <c r="A32" s="8" t="s">
        <v>59</v>
      </c>
      <c r="B32" s="15">
        <v>1036</v>
      </c>
      <c r="C32" s="16" t="s">
        <v>34</v>
      </c>
      <c r="D32" s="9">
        <v>497895.81369879137</v>
      </c>
      <c r="E32" s="9">
        <v>8237.156164383563</v>
      </c>
      <c r="F32" s="9">
        <v>29284.6630136983</v>
      </c>
      <c r="G32" s="9">
        <v>7282.813698630127</v>
      </c>
      <c r="H32" s="9">
        <v>542.86301369863031</v>
      </c>
      <c r="I32" s="9">
        <v>183152.34246576251</v>
      </c>
      <c r="J32" s="9">
        <v>9242.424657534224</v>
      </c>
      <c r="K32" s="9">
        <v>43.657534246575345</v>
      </c>
      <c r="L32" s="9">
        <v>27178.646575342391</v>
      </c>
      <c r="M32" s="9">
        <v>2</v>
      </c>
      <c r="N32" s="9">
        <v>4924.1780821917664</v>
      </c>
      <c r="O32" s="9">
        <v>81.205479452054803</v>
      </c>
      <c r="P32" s="9">
        <v>7043.0356164383666</v>
      </c>
      <c r="Q32" s="9">
        <v>933.62739726027405</v>
      </c>
      <c r="R32" s="9">
        <v>0</v>
      </c>
      <c r="S32" s="19">
        <v>775844.42739743006</v>
      </c>
    </row>
    <row r="33" spans="1:19" ht="12.75" customHeight="1" x14ac:dyDescent="0.3">
      <c r="A33" s="8" t="s">
        <v>60</v>
      </c>
      <c r="B33" s="15">
        <v>1037</v>
      </c>
      <c r="C33" s="16" t="s">
        <v>34</v>
      </c>
      <c r="D33" s="9">
        <v>172761.53150686252</v>
      </c>
      <c r="E33" s="9">
        <v>1.9232876712328766</v>
      </c>
      <c r="F33" s="9">
        <v>-13.268493150684934</v>
      </c>
      <c r="G33" s="9">
        <v>8.1999999999999993</v>
      </c>
      <c r="H33" s="9">
        <v>43.079452054794523</v>
      </c>
      <c r="I33" s="9">
        <v>46577.621917807206</v>
      </c>
      <c r="J33" s="9">
        <v>254.59452054794517</v>
      </c>
      <c r="K33" s="9">
        <v>2</v>
      </c>
      <c r="L33" s="9">
        <v>2.6986301369862997</v>
      </c>
      <c r="M33" s="9">
        <v>1</v>
      </c>
      <c r="N33" s="9">
        <v>1550.3780821917812</v>
      </c>
      <c r="O33" s="9">
        <v>125.42465753424656</v>
      </c>
      <c r="P33" s="9">
        <v>140.10684931506847</v>
      </c>
      <c r="Q33" s="9">
        <v>649.56438356164381</v>
      </c>
      <c r="R33" s="9">
        <v>0</v>
      </c>
      <c r="S33" s="19">
        <v>222104.85479453279</v>
      </c>
    </row>
    <row r="34" spans="1:19" ht="12.75" customHeight="1" x14ac:dyDescent="0.3">
      <c r="A34" s="8" t="s">
        <v>61</v>
      </c>
      <c r="B34" s="15">
        <v>1038</v>
      </c>
      <c r="C34" s="16" t="s">
        <v>34</v>
      </c>
      <c r="D34" s="9">
        <v>67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67</v>
      </c>
    </row>
    <row r="35" spans="1:19" ht="12.75" customHeight="1" x14ac:dyDescent="0.3">
      <c r="A35" s="8" t="s">
        <v>62</v>
      </c>
      <c r="B35" s="15">
        <v>1039</v>
      </c>
      <c r="C35" s="16" t="s">
        <v>34</v>
      </c>
      <c r="D35" s="9">
        <v>41080</v>
      </c>
      <c r="E35" s="9">
        <v>900</v>
      </c>
      <c r="F35" s="9">
        <v>-23</v>
      </c>
      <c r="G35" s="9">
        <v>199</v>
      </c>
      <c r="H35" s="9">
        <v>227</v>
      </c>
      <c r="I35" s="9">
        <v>1966</v>
      </c>
      <c r="J35" s="9">
        <v>631</v>
      </c>
      <c r="K35" s="9">
        <v>110</v>
      </c>
      <c r="L35" s="9">
        <v>78</v>
      </c>
      <c r="M35" s="9">
        <v>1</v>
      </c>
      <c r="N35" s="9">
        <v>1100</v>
      </c>
      <c r="O35" s="9">
        <v>85</v>
      </c>
      <c r="P35" s="9">
        <v>5557</v>
      </c>
      <c r="Q35" s="9">
        <v>1255</v>
      </c>
      <c r="R35" s="9">
        <v>0</v>
      </c>
      <c r="S35" s="19">
        <v>53166</v>
      </c>
    </row>
    <row r="36" spans="1:19" ht="12.75" customHeight="1" x14ac:dyDescent="0.3">
      <c r="A36" s="8" t="s">
        <v>63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</row>
    <row r="37" spans="1:19" ht="12.75" customHeight="1" x14ac:dyDescent="0.3">
      <c r="A37" s="8" t="s">
        <v>64</v>
      </c>
      <c r="B37" s="15">
        <v>1043</v>
      </c>
      <c r="C37" s="16" t="s">
        <v>34</v>
      </c>
      <c r="D37" s="9">
        <v>254522</v>
      </c>
      <c r="E37" s="9">
        <v>441</v>
      </c>
      <c r="F37" s="9">
        <v>2183</v>
      </c>
      <c r="G37" s="9">
        <v>1027</v>
      </c>
      <c r="H37" s="9">
        <v>129</v>
      </c>
      <c r="I37" s="9">
        <v>31297</v>
      </c>
      <c r="J37" s="9">
        <v>502</v>
      </c>
      <c r="K37" s="9">
        <v>2561</v>
      </c>
      <c r="L37" s="9">
        <v>81</v>
      </c>
      <c r="M37" s="9">
        <v>0</v>
      </c>
      <c r="N37" s="9">
        <v>3358</v>
      </c>
      <c r="O37" s="9">
        <v>9</v>
      </c>
      <c r="P37" s="9">
        <v>2521</v>
      </c>
      <c r="Q37" s="9">
        <v>35</v>
      </c>
      <c r="R37" s="9">
        <v>0</v>
      </c>
      <c r="S37" s="19">
        <v>298666</v>
      </c>
    </row>
    <row r="38" spans="1:19" ht="12.75" customHeight="1" x14ac:dyDescent="0.3">
      <c r="A38" s="8" t="s">
        <v>65</v>
      </c>
      <c r="B38" s="15">
        <v>1044</v>
      </c>
      <c r="C38" s="16" t="s">
        <v>34</v>
      </c>
      <c r="D38" s="9">
        <v>654587.82999999996</v>
      </c>
      <c r="E38" s="9">
        <v>0</v>
      </c>
      <c r="F38" s="9">
        <v>14.37</v>
      </c>
      <c r="G38" s="9">
        <v>0</v>
      </c>
      <c r="H38" s="9">
        <v>0</v>
      </c>
      <c r="I38" s="9">
        <v>184225.42</v>
      </c>
      <c r="J38" s="9">
        <v>397.03</v>
      </c>
      <c r="K38" s="9">
        <v>0</v>
      </c>
      <c r="L38" s="9">
        <v>236.86</v>
      </c>
      <c r="M38" s="9">
        <v>0</v>
      </c>
      <c r="N38" s="9">
        <v>8644.98</v>
      </c>
      <c r="O38" s="9">
        <v>0</v>
      </c>
      <c r="P38" s="9">
        <v>92.68</v>
      </c>
      <c r="Q38" s="9">
        <v>-1.78</v>
      </c>
      <c r="R38" s="9">
        <v>0</v>
      </c>
      <c r="S38" s="19">
        <v>848197.39</v>
      </c>
    </row>
    <row r="39" spans="1:19" ht="12.75" customHeight="1" x14ac:dyDescent="0.3">
      <c r="A39" s="8" t="s">
        <v>66</v>
      </c>
      <c r="B39" s="15">
        <v>1045</v>
      </c>
      <c r="C39" s="16" t="s">
        <v>34</v>
      </c>
      <c r="D39" s="9">
        <v>1038891.4692538</v>
      </c>
      <c r="E39" s="9">
        <v>9748.4877797739391</v>
      </c>
      <c r="F39" s="9">
        <v>70940.485008857897</v>
      </c>
      <c r="G39" s="9">
        <v>6163.1306796915896</v>
      </c>
      <c r="H39" s="9">
        <v>596.53636125458502</v>
      </c>
      <c r="I39" s="9">
        <v>177485.68695505199</v>
      </c>
      <c r="J39" s="9">
        <v>43084.937348680702</v>
      </c>
      <c r="K39" s="9">
        <v>12065.080470095099</v>
      </c>
      <c r="L39" s="9">
        <v>407623.36987279099</v>
      </c>
      <c r="M39" s="9">
        <v>11.0986301369863</v>
      </c>
      <c r="N39" s="9">
        <v>916522.67323513306</v>
      </c>
      <c r="O39" s="9">
        <v>1802.82204506325</v>
      </c>
      <c r="P39" s="9">
        <v>28166.589021891799</v>
      </c>
      <c r="Q39" s="9">
        <v>12491.1878596202</v>
      </c>
      <c r="R39" s="9">
        <v>4239.2220375776596</v>
      </c>
      <c r="S39" s="19">
        <v>2729832.7765594195</v>
      </c>
    </row>
    <row r="40" spans="1:19" ht="12.75" customHeight="1" x14ac:dyDescent="0.3">
      <c r="A40" s="8" t="s">
        <v>67</v>
      </c>
      <c r="B40" s="15">
        <v>1046</v>
      </c>
      <c r="C40" s="16" t="s">
        <v>34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19">
        <v>0</v>
      </c>
    </row>
    <row r="41" spans="1:19" ht="12.75" customHeight="1" x14ac:dyDescent="0.3">
      <c r="A41" s="8" t="s">
        <v>68</v>
      </c>
      <c r="B41" s="15">
        <v>1047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</row>
    <row r="42" spans="1:19" ht="12.75" customHeight="1" x14ac:dyDescent="0.3">
      <c r="A42" s="8" t="s">
        <v>69</v>
      </c>
      <c r="B42" s="15">
        <v>1048</v>
      </c>
      <c r="C42" s="16" t="s">
        <v>34</v>
      </c>
      <c r="D42" s="9">
        <v>100835.1315068399</v>
      </c>
      <c r="E42" s="9">
        <v>5972.1369863013642</v>
      </c>
      <c r="F42" s="9">
        <v>17790.484931506788</v>
      </c>
      <c r="G42" s="9">
        <v>3941.7342465753422</v>
      </c>
      <c r="H42" s="9">
        <v>465.38904109589038</v>
      </c>
      <c r="I42" s="9">
        <v>37790.797260273386</v>
      </c>
      <c r="J42" s="9">
        <v>386.78082191780823</v>
      </c>
      <c r="K42" s="9">
        <v>123.03835616438356</v>
      </c>
      <c r="L42" s="9">
        <v>128.67671232876711</v>
      </c>
      <c r="M42" s="9">
        <v>0</v>
      </c>
      <c r="N42" s="9">
        <v>1768.6438356164383</v>
      </c>
      <c r="O42" s="9">
        <v>15</v>
      </c>
      <c r="P42" s="9">
        <v>360.07397260273962</v>
      </c>
      <c r="Q42" s="9">
        <v>216.57534246575344</v>
      </c>
      <c r="R42" s="9">
        <v>4</v>
      </c>
      <c r="S42" s="19">
        <v>169798.46301368857</v>
      </c>
    </row>
    <row r="43" spans="1:19" ht="12.75" customHeight="1" x14ac:dyDescent="0.3">
      <c r="A43" s="8" t="s">
        <v>70</v>
      </c>
      <c r="B43" s="15">
        <v>1049</v>
      </c>
      <c r="C43" s="16" t="s">
        <v>34</v>
      </c>
      <c r="D43" s="9">
        <v>198297.07671229821</v>
      </c>
      <c r="E43" s="9">
        <v>1.504109589041096</v>
      </c>
      <c r="F43" s="9">
        <v>366.3260273972603</v>
      </c>
      <c r="G43" s="9">
        <v>369.49589041095885</v>
      </c>
      <c r="H43" s="9">
        <v>211.06849315068493</v>
      </c>
      <c r="I43" s="9">
        <v>35484.413698629949</v>
      </c>
      <c r="J43" s="9">
        <v>429.9205479452055</v>
      </c>
      <c r="K43" s="9">
        <v>33</v>
      </c>
      <c r="L43" s="9">
        <v>1519.4000000000003</v>
      </c>
      <c r="M43" s="9">
        <v>0</v>
      </c>
      <c r="N43" s="9">
        <v>3690.2273972602738</v>
      </c>
      <c r="O43" s="9">
        <v>1792</v>
      </c>
      <c r="P43" s="9">
        <v>20399.482191780811</v>
      </c>
      <c r="Q43" s="9">
        <v>657.621917808219</v>
      </c>
      <c r="R43" s="9">
        <v>1</v>
      </c>
      <c r="S43" s="19">
        <v>263252.53698627057</v>
      </c>
    </row>
    <row r="44" spans="1:19" ht="12.75" customHeight="1" x14ac:dyDescent="0.3">
      <c r="A44" s="8" t="s">
        <v>71</v>
      </c>
      <c r="B44" s="15">
        <v>1050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</row>
    <row r="45" spans="1:19" ht="12.75" customHeight="1" x14ac:dyDescent="0.3">
      <c r="A45" s="8" t="s">
        <v>72</v>
      </c>
      <c r="B45" s="15">
        <v>1051</v>
      </c>
      <c r="C45" s="16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0</v>
      </c>
    </row>
    <row r="46" spans="1:19" ht="12.75" customHeight="1" x14ac:dyDescent="0.3">
      <c r="A46" s="8" t="s">
        <v>73</v>
      </c>
      <c r="B46" s="15">
        <v>1052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</row>
    <row r="47" spans="1:19" ht="12.75" customHeight="1" x14ac:dyDescent="0.3">
      <c r="A47" s="8" t="s">
        <v>74</v>
      </c>
      <c r="B47" s="15">
        <v>1053</v>
      </c>
      <c r="C47" s="16" t="s">
        <v>34</v>
      </c>
      <c r="D47" s="9">
        <v>855054</v>
      </c>
      <c r="E47" s="9">
        <v>4074</v>
      </c>
      <c r="F47" s="9">
        <v>21411</v>
      </c>
      <c r="G47" s="9">
        <v>4697</v>
      </c>
      <c r="H47" s="9">
        <v>184</v>
      </c>
      <c r="I47" s="9">
        <v>281469</v>
      </c>
      <c r="J47" s="9">
        <v>50732</v>
      </c>
      <c r="K47" s="9">
        <v>0</v>
      </c>
      <c r="L47" s="9">
        <v>130809</v>
      </c>
      <c r="M47" s="9">
        <v>0</v>
      </c>
      <c r="N47" s="9">
        <v>2373</v>
      </c>
      <c r="O47" s="9">
        <v>140</v>
      </c>
      <c r="P47" s="9">
        <v>30400</v>
      </c>
      <c r="Q47" s="9">
        <v>4661</v>
      </c>
      <c r="R47" s="9">
        <v>0</v>
      </c>
      <c r="S47" s="19">
        <v>1386004</v>
      </c>
    </row>
    <row r="48" spans="1:19" ht="12.75" customHeight="1" x14ac:dyDescent="0.3">
      <c r="A48" s="8" t="s">
        <v>75</v>
      </c>
      <c r="B48" s="15">
        <v>1054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</row>
    <row r="49" spans="1:19" ht="12.75" customHeight="1" x14ac:dyDescent="0.3">
      <c r="A49" s="8" t="s">
        <v>76</v>
      </c>
      <c r="B49" s="15">
        <v>1055</v>
      </c>
      <c r="C49" s="16" t="s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19">
        <v>0</v>
      </c>
    </row>
    <row r="50" spans="1:19" ht="12.75" customHeight="1" x14ac:dyDescent="0.3">
      <c r="A50" s="8" t="s">
        <v>77</v>
      </c>
      <c r="B50" s="15">
        <v>1056</v>
      </c>
      <c r="C50" s="16" t="s">
        <v>34</v>
      </c>
      <c r="D50" s="9">
        <v>168545</v>
      </c>
      <c r="E50" s="9">
        <v>118</v>
      </c>
      <c r="F50" s="9">
        <v>4631</v>
      </c>
      <c r="G50" s="9">
        <v>1007</v>
      </c>
      <c r="H50" s="9">
        <v>1</v>
      </c>
      <c r="I50" s="9">
        <v>39962</v>
      </c>
      <c r="J50" s="9">
        <v>-357</v>
      </c>
      <c r="K50" s="9">
        <v>-1</v>
      </c>
      <c r="L50" s="9">
        <v>1130</v>
      </c>
      <c r="M50" s="9">
        <v>0</v>
      </c>
      <c r="N50" s="9">
        <v>-2</v>
      </c>
      <c r="O50" s="9">
        <v>0</v>
      </c>
      <c r="P50" s="9">
        <v>-342</v>
      </c>
      <c r="Q50" s="9">
        <v>0</v>
      </c>
      <c r="R50" s="9">
        <v>4</v>
      </c>
      <c r="S50" s="19">
        <v>214696</v>
      </c>
    </row>
    <row r="51" spans="1:19" ht="12.75" customHeight="1" x14ac:dyDescent="0.3">
      <c r="A51" s="8" t="s">
        <v>78</v>
      </c>
      <c r="B51" s="15">
        <v>1057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</row>
    <row r="52" spans="1:19" ht="12.75" customHeight="1" x14ac:dyDescent="0.3">
      <c r="A52" s="8" t="s">
        <v>79</v>
      </c>
      <c r="B52" s="15">
        <v>1058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</row>
    <row r="53" spans="1:19" ht="12.75" customHeight="1" x14ac:dyDescent="0.3">
      <c r="A53" s="8" t="s">
        <v>80</v>
      </c>
      <c r="B53" s="15">
        <v>1059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</row>
    <row r="54" spans="1:19" ht="12.75" customHeight="1" x14ac:dyDescent="0.3">
      <c r="A54" s="8" t="s">
        <v>81</v>
      </c>
      <c r="B54" s="15">
        <v>1060</v>
      </c>
      <c r="C54" s="16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</row>
    <row r="55" spans="1:19" ht="12.75" customHeight="1" x14ac:dyDescent="0.3">
      <c r="A55" s="8" t="s">
        <v>82</v>
      </c>
      <c r="B55" s="15">
        <v>1061</v>
      </c>
      <c r="C55" s="16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</row>
    <row r="56" spans="1:19" ht="12.75" customHeight="1" x14ac:dyDescent="0.3">
      <c r="A56" s="8" t="s">
        <v>83</v>
      </c>
      <c r="B56" s="15">
        <v>2001</v>
      </c>
      <c r="C56" s="16" t="s">
        <v>34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</row>
    <row r="57" spans="1:19" ht="12.75" customHeight="1" x14ac:dyDescent="0.3">
      <c r="A57" s="8" t="s">
        <v>84</v>
      </c>
      <c r="B57" s="15">
        <v>2002</v>
      </c>
      <c r="C57" s="16" t="s">
        <v>85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</row>
    <row r="58" spans="1:19" ht="12.75" customHeight="1" x14ac:dyDescent="0.3">
      <c r="A58" s="8" t="s">
        <v>86</v>
      </c>
      <c r="B58" s="15">
        <v>2005</v>
      </c>
      <c r="C58" s="16" t="s">
        <v>85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</row>
    <row r="59" spans="1:19" ht="12.75" customHeight="1" x14ac:dyDescent="0.3">
      <c r="A59" s="8" t="s">
        <v>87</v>
      </c>
      <c r="B59" s="15">
        <v>2006</v>
      </c>
      <c r="C59" s="16" t="s">
        <v>88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</row>
    <row r="60" spans="1:19" ht="12.75" customHeight="1" x14ac:dyDescent="0.3">
      <c r="A60" s="8" t="s">
        <v>89</v>
      </c>
      <c r="B60" s="15">
        <v>2007</v>
      </c>
      <c r="C60" s="16" t="s">
        <v>85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</row>
    <row r="61" spans="1:19" ht="12.75" customHeight="1" x14ac:dyDescent="0.3">
      <c r="A61" s="8" t="s">
        <v>90</v>
      </c>
      <c r="B61" s="15">
        <v>2008</v>
      </c>
      <c r="C61" s="16" t="s">
        <v>85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</row>
    <row r="62" spans="1:19" ht="12.75" customHeight="1" x14ac:dyDescent="0.3">
      <c r="A62" s="8" t="s">
        <v>91</v>
      </c>
      <c r="B62" s="15">
        <v>3001</v>
      </c>
      <c r="C62" s="16" t="s">
        <v>88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</row>
    <row r="63" spans="1:19" ht="12.75" customHeight="1" x14ac:dyDescent="0.3">
      <c r="A63" s="8" t="s">
        <v>92</v>
      </c>
      <c r="B63" s="15">
        <v>3002</v>
      </c>
      <c r="C63" s="16" t="s">
        <v>88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</row>
    <row r="64" spans="1:19" ht="12.75" customHeight="1" x14ac:dyDescent="0.3">
      <c r="A64" s="8" t="s">
        <v>93</v>
      </c>
      <c r="B64" s="15">
        <v>3003</v>
      </c>
      <c r="C64" s="16" t="s">
        <v>88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</row>
    <row r="65" spans="1:19" ht="12.75" customHeight="1" x14ac:dyDescent="0.3">
      <c r="A65" s="8" t="s">
        <v>94</v>
      </c>
      <c r="B65" s="15">
        <v>3004</v>
      </c>
      <c r="C65" s="16" t="s">
        <v>88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</row>
    <row r="66" spans="1:19" ht="12.75" customHeight="1" x14ac:dyDescent="0.3">
      <c r="A66" s="8" t="s">
        <v>95</v>
      </c>
      <c r="B66" s="15">
        <v>3005</v>
      </c>
      <c r="C66" s="16" t="s">
        <v>88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</row>
    <row r="67" spans="1:19" ht="12.75" customHeight="1" x14ac:dyDescent="0.3">
      <c r="A67" s="8" t="s">
        <v>96</v>
      </c>
      <c r="B67" s="15">
        <v>3006</v>
      </c>
      <c r="C67" s="16" t="s">
        <v>88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</row>
    <row r="68" spans="1:19" ht="12.75" customHeight="1" x14ac:dyDescent="0.3">
      <c r="A68" s="8" t="s">
        <v>97</v>
      </c>
      <c r="B68" s="15">
        <v>3007</v>
      </c>
      <c r="C68" s="16" t="s">
        <v>88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</row>
    <row r="69" spans="1:19" ht="12.75" customHeight="1" x14ac:dyDescent="0.3">
      <c r="A69" s="8" t="s">
        <v>98</v>
      </c>
      <c r="B69" s="15">
        <v>3008</v>
      </c>
      <c r="C69" s="16" t="s">
        <v>88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</row>
    <row r="70" spans="1:19" ht="12.75" customHeight="1" x14ac:dyDescent="0.3">
      <c r="A70" s="8" t="s">
        <v>99</v>
      </c>
      <c r="B70" s="15">
        <v>3009</v>
      </c>
      <c r="C70" s="16" t="s">
        <v>88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</row>
    <row r="71" spans="1:19" ht="12.75" customHeight="1" x14ac:dyDescent="0.3">
      <c r="A71" s="8" t="s">
        <v>100</v>
      </c>
      <c r="B71" s="15">
        <v>3011</v>
      </c>
      <c r="C71" s="16" t="s">
        <v>88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</row>
    <row r="72" spans="1:19" ht="12.75" customHeight="1" x14ac:dyDescent="0.3">
      <c r="A72" s="8" t="s">
        <v>101</v>
      </c>
      <c r="B72" s="15">
        <v>3012</v>
      </c>
      <c r="C72" s="16" t="s">
        <v>88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</row>
    <row r="73" spans="1:19" ht="12.75" customHeight="1" x14ac:dyDescent="0.3">
      <c r="A73" s="8" t="s">
        <v>102</v>
      </c>
      <c r="B73" s="15">
        <v>3016</v>
      </c>
      <c r="C73" s="16" t="s">
        <v>88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19">
        <v>0</v>
      </c>
    </row>
    <row r="74" spans="1:19" ht="12.75" customHeight="1" x14ac:dyDescent="0.3">
      <c r="A74" s="8" t="s">
        <v>103</v>
      </c>
      <c r="B74" s="15">
        <v>3017</v>
      </c>
      <c r="C74" s="16" t="s">
        <v>88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19">
        <v>0</v>
      </c>
    </row>
    <row r="75" spans="1:19" ht="12.75" customHeight="1" x14ac:dyDescent="0.3">
      <c r="A75" s="8" t="s">
        <v>104</v>
      </c>
      <c r="B75" s="15">
        <v>3018</v>
      </c>
      <c r="C75" s="16" t="s">
        <v>88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19">
        <v>0</v>
      </c>
    </row>
    <row r="76" spans="1:19" ht="13.8" x14ac:dyDescent="0.3">
      <c r="A76" s="10" t="s">
        <v>105</v>
      </c>
      <c r="B76" s="17">
        <v>9000</v>
      </c>
      <c r="C76" s="16" t="s">
        <v>106</v>
      </c>
      <c r="D76" s="11">
        <v>12462113.541142002</v>
      </c>
      <c r="E76" s="11">
        <v>59579.091440915457</v>
      </c>
      <c r="F76" s="11">
        <v>333839.71086595859</v>
      </c>
      <c r="G76" s="11">
        <v>91385.659413435889</v>
      </c>
      <c r="H76" s="11">
        <v>22681.052023989447</v>
      </c>
      <c r="I76" s="11">
        <v>3308390.130537671</v>
      </c>
      <c r="J76" s="11">
        <v>329839.72049327375</v>
      </c>
      <c r="K76" s="11">
        <v>50273.411826371623</v>
      </c>
      <c r="L76" s="11">
        <v>1023220.3260624564</v>
      </c>
      <c r="M76" s="11">
        <v>731.76246575342464</v>
      </c>
      <c r="N76" s="11">
        <v>1912018.6722357238</v>
      </c>
      <c r="O76" s="11">
        <v>13475.731156476586</v>
      </c>
      <c r="P76" s="11">
        <v>288177.36001852446</v>
      </c>
      <c r="Q76" s="11">
        <v>73243.447219079404</v>
      </c>
      <c r="R76" s="11">
        <v>7671.6184276793583</v>
      </c>
      <c r="S76" s="11">
        <v>19976641.235329308</v>
      </c>
    </row>
    <row r="77" spans="1:19" ht="13.8" x14ac:dyDescent="0.3">
      <c r="A77" s="10" t="s">
        <v>107</v>
      </c>
      <c r="B77" s="17">
        <v>9001</v>
      </c>
      <c r="C77" s="16" t="s">
        <v>108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</row>
    <row r="78" spans="1:19" ht="13.8" x14ac:dyDescent="0.3">
      <c r="A78" s="10" t="s">
        <v>109</v>
      </c>
      <c r="B78" s="17">
        <v>9003</v>
      </c>
      <c r="C78" s="16" t="s">
        <v>110</v>
      </c>
      <c r="D78" s="11">
        <v>12462113.541142002</v>
      </c>
      <c r="E78" s="11">
        <v>59579.091440915457</v>
      </c>
      <c r="F78" s="11">
        <v>333839.71086595859</v>
      </c>
      <c r="G78" s="11">
        <v>91385.659413435889</v>
      </c>
      <c r="H78" s="11">
        <v>22681.052023989447</v>
      </c>
      <c r="I78" s="11">
        <v>3308390.130537671</v>
      </c>
      <c r="J78" s="11">
        <v>329839.72049327375</v>
      </c>
      <c r="K78" s="11">
        <v>50273.411826371623</v>
      </c>
      <c r="L78" s="11">
        <v>1023220.3260624564</v>
      </c>
      <c r="M78" s="11">
        <v>731.76246575342464</v>
      </c>
      <c r="N78" s="11">
        <v>1912018.6722357238</v>
      </c>
      <c r="O78" s="11">
        <v>13475.731156476586</v>
      </c>
      <c r="P78" s="11">
        <v>288177.36001852446</v>
      </c>
      <c r="Q78" s="11">
        <v>73243.447219079404</v>
      </c>
      <c r="R78" s="11">
        <v>7671.6184276793583</v>
      </c>
      <c r="S78" s="11">
        <v>19976641.235329308</v>
      </c>
    </row>
  </sheetData>
  <mergeCells count="1">
    <mergeCell ref="D5:R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6748-B7E4-46BB-BEBD-B78F05401D97}">
  <sheetPr codeName="Sheet199"/>
  <dimension ref="A1:S78"/>
  <sheetViews>
    <sheetView showGridLines="0" zoomScale="80" zoomScaleNormal="80" workbookViewId="0">
      <pane xSplit="3" ySplit="6" topLeftCell="D7" activePane="bottomRight" state="frozen"/>
      <selection activeCell="A84" sqref="A84"/>
      <selection pane="topRight" activeCell="A84" sqref="A84"/>
      <selection pane="bottomLeft" activeCell="A84" sqref="A84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16384" width="9.109375" style="2"/>
  </cols>
  <sheetData>
    <row r="1" spans="1:19" ht="15" customHeight="1" x14ac:dyDescent="0.3">
      <c r="A1" s="1" t="s">
        <v>10</v>
      </c>
      <c r="B1" s="12"/>
      <c r="C1" s="12"/>
    </row>
    <row r="2" spans="1:19" ht="15" customHeight="1" x14ac:dyDescent="0.3">
      <c r="A2" s="1" t="s">
        <v>1</v>
      </c>
      <c r="B2" s="12"/>
      <c r="C2" s="12"/>
    </row>
    <row r="3" spans="1:19" ht="15" customHeight="1" x14ac:dyDescent="0.3">
      <c r="A3" s="4" t="s">
        <v>116</v>
      </c>
      <c r="B3" s="12"/>
      <c r="C3" s="12"/>
    </row>
    <row r="4" spans="1:19" ht="22.5" customHeight="1" x14ac:dyDescent="0.25"/>
    <row r="5" spans="1:19" ht="22.5" customHeight="1" x14ac:dyDescent="0.25">
      <c r="D5" s="22" t="s">
        <v>114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</row>
    <row r="6" spans="1:19" ht="79.5" customHeight="1" x14ac:dyDescent="0.25">
      <c r="A6" s="14" t="s">
        <v>30</v>
      </c>
      <c r="B6" s="14" t="s">
        <v>31</v>
      </c>
      <c r="C6" s="14" t="s">
        <v>32</v>
      </c>
      <c r="D6" s="7" t="s">
        <v>2</v>
      </c>
      <c r="E6" s="7" t="s">
        <v>4</v>
      </c>
      <c r="F6" s="7" t="s">
        <v>6</v>
      </c>
      <c r="G6" s="7" t="s">
        <v>11</v>
      </c>
      <c r="H6" s="7" t="s">
        <v>17</v>
      </c>
      <c r="I6" s="7" t="s">
        <v>19</v>
      </c>
      <c r="J6" s="7" t="s">
        <v>21</v>
      </c>
      <c r="K6" s="7" t="s">
        <v>23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18</v>
      </c>
      <c r="Q6" s="7" t="s">
        <v>25</v>
      </c>
      <c r="R6" s="7" t="s">
        <v>22</v>
      </c>
      <c r="S6" s="18" t="s">
        <v>115</v>
      </c>
    </row>
    <row r="7" spans="1:19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</row>
    <row r="8" spans="1:19" ht="12.75" customHeight="1" x14ac:dyDescent="0.3">
      <c r="A8" s="8" t="s">
        <v>35</v>
      </c>
      <c r="B8" s="15">
        <v>1003</v>
      </c>
      <c r="C8" s="16" t="s">
        <v>34</v>
      </c>
      <c r="D8" s="9">
        <v>1256189822.8200002</v>
      </c>
      <c r="E8" s="9">
        <v>17756461.149999999</v>
      </c>
      <c r="F8" s="9">
        <v>32097739.509999998</v>
      </c>
      <c r="G8" s="9">
        <v>15958265.220000001</v>
      </c>
      <c r="H8" s="9">
        <v>6930820.8599999994</v>
      </c>
      <c r="I8" s="9">
        <v>505390979.54999995</v>
      </c>
      <c r="J8" s="9">
        <v>12271375.77</v>
      </c>
      <c r="K8" s="9">
        <v>566223.88</v>
      </c>
      <c r="L8" s="9">
        <v>4349685.7200000007</v>
      </c>
      <c r="M8" s="9">
        <v>20540.73</v>
      </c>
      <c r="N8" s="9">
        <v>19766764.210000001</v>
      </c>
      <c r="O8" s="9">
        <v>149361.47</v>
      </c>
      <c r="P8" s="9">
        <v>-4949044.7700000005</v>
      </c>
      <c r="Q8" s="9">
        <v>12254127.060000001</v>
      </c>
      <c r="R8" s="9">
        <v>6164.05</v>
      </c>
      <c r="S8" s="19">
        <v>1878759287.2300003</v>
      </c>
    </row>
    <row r="9" spans="1:19" ht="12.75" customHeight="1" x14ac:dyDescent="0.3">
      <c r="A9" s="8" t="s">
        <v>36</v>
      </c>
      <c r="B9" s="15">
        <v>1004</v>
      </c>
      <c r="C9" s="16" t="s">
        <v>34</v>
      </c>
      <c r="D9" s="9">
        <v>4895152553.7546978</v>
      </c>
      <c r="E9" s="9">
        <v>97495502.090046912</v>
      </c>
      <c r="F9" s="9">
        <v>151083792.32091585</v>
      </c>
      <c r="G9" s="9">
        <v>68528582.240422115</v>
      </c>
      <c r="H9" s="9">
        <v>51050947.665011041</v>
      </c>
      <c r="I9" s="9">
        <v>1934423242.4399502</v>
      </c>
      <c r="J9" s="9">
        <v>229657591.36126378</v>
      </c>
      <c r="K9" s="9">
        <v>4111189.0024548704</v>
      </c>
      <c r="L9" s="9">
        <v>12843322.584264779</v>
      </c>
      <c r="M9" s="9">
        <v>50183.39</v>
      </c>
      <c r="N9" s="9">
        <v>299315365.10849267</v>
      </c>
      <c r="O9" s="9">
        <v>9692603.6299735382</v>
      </c>
      <c r="P9" s="9">
        <v>157506518.71250159</v>
      </c>
      <c r="Q9" s="9">
        <v>67002973.07</v>
      </c>
      <c r="R9" s="9">
        <v>0</v>
      </c>
      <c r="S9" s="19">
        <v>7977914367.3699961</v>
      </c>
    </row>
    <row r="10" spans="1:19" ht="12.75" customHeight="1" x14ac:dyDescent="0.3">
      <c r="A10" s="8" t="s">
        <v>37</v>
      </c>
      <c r="B10" s="15">
        <v>1005</v>
      </c>
      <c r="C10" s="16" t="s">
        <v>34</v>
      </c>
      <c r="D10" s="9">
        <v>5499061380.1886597</v>
      </c>
      <c r="E10" s="9">
        <v>68717762.029905796</v>
      </c>
      <c r="F10" s="9">
        <v>178353435.97973901</v>
      </c>
      <c r="G10" s="9">
        <v>110276912.279855</v>
      </c>
      <c r="H10" s="9">
        <v>143480152.39990601</v>
      </c>
      <c r="I10" s="9">
        <v>2055724406.44433</v>
      </c>
      <c r="J10" s="9">
        <v>797817886.36898398</v>
      </c>
      <c r="K10" s="9">
        <v>23199447.229875602</v>
      </c>
      <c r="L10" s="9">
        <v>23645351.489587002</v>
      </c>
      <c r="M10" s="9">
        <v>3419335.01</v>
      </c>
      <c r="N10" s="9">
        <v>510801862.08436102</v>
      </c>
      <c r="O10" s="9">
        <v>25764723.6499548</v>
      </c>
      <c r="P10" s="9">
        <v>1446903429.41871</v>
      </c>
      <c r="Q10" s="9">
        <v>153728002.02980301</v>
      </c>
      <c r="R10" s="9">
        <v>761684.45998999896</v>
      </c>
      <c r="S10" s="19">
        <v>11041655771.063662</v>
      </c>
    </row>
    <row r="11" spans="1:19" ht="12.75" customHeight="1" x14ac:dyDescent="0.3">
      <c r="A11" s="8" t="s">
        <v>38</v>
      </c>
      <c r="B11" s="15">
        <v>1006</v>
      </c>
      <c r="C11" s="16" t="s">
        <v>34</v>
      </c>
      <c r="D11" s="9">
        <v>3814601840.7680001</v>
      </c>
      <c r="E11" s="9">
        <v>117427326.33</v>
      </c>
      <c r="F11" s="9">
        <v>153969633.02000001</v>
      </c>
      <c r="G11" s="9">
        <v>61841988.969999999</v>
      </c>
      <c r="H11" s="9">
        <v>14238095.98</v>
      </c>
      <c r="I11" s="9">
        <v>2437438941.7020998</v>
      </c>
      <c r="J11" s="9">
        <v>18265389.23</v>
      </c>
      <c r="K11" s="9">
        <v>73743.92</v>
      </c>
      <c r="L11" s="9">
        <v>164790.03</v>
      </c>
      <c r="M11" s="9">
        <v>204.38</v>
      </c>
      <c r="N11" s="9">
        <v>36648195.039999999</v>
      </c>
      <c r="O11" s="9">
        <v>230281.95</v>
      </c>
      <c r="P11" s="9">
        <v>16544723.02</v>
      </c>
      <c r="Q11" s="9">
        <v>116353179.45999999</v>
      </c>
      <c r="R11" s="9">
        <v>3728.57</v>
      </c>
      <c r="S11" s="19">
        <v>6787802062.3700991</v>
      </c>
    </row>
    <row r="12" spans="1:19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</row>
    <row r="13" spans="1:19" ht="12.75" customHeight="1" x14ac:dyDescent="0.3">
      <c r="A13" s="8" t="s">
        <v>40</v>
      </c>
      <c r="B13" s="15">
        <v>1008</v>
      </c>
      <c r="C13" s="16" t="s">
        <v>34</v>
      </c>
      <c r="D13" s="9">
        <v>5563316495.71</v>
      </c>
      <c r="E13" s="9">
        <v>27979.29</v>
      </c>
      <c r="F13" s="9">
        <v>292839085.81</v>
      </c>
      <c r="G13" s="9">
        <v>304797165.63999999</v>
      </c>
      <c r="H13" s="9">
        <v>169140078.93000001</v>
      </c>
      <c r="I13" s="9">
        <v>988017185.71000004</v>
      </c>
      <c r="J13" s="9">
        <v>215943922.94</v>
      </c>
      <c r="K13" s="9">
        <v>10515117.42</v>
      </c>
      <c r="L13" s="9">
        <v>4703649.83</v>
      </c>
      <c r="M13" s="9">
        <v>0</v>
      </c>
      <c r="N13" s="9">
        <v>231611122.08000001</v>
      </c>
      <c r="O13" s="9">
        <v>5015804.67</v>
      </c>
      <c r="P13" s="9">
        <v>362881530.18000001</v>
      </c>
      <c r="Q13" s="9">
        <v>25660242.43</v>
      </c>
      <c r="R13" s="9">
        <v>0</v>
      </c>
      <c r="S13" s="19">
        <v>8174469380.6400013</v>
      </c>
    </row>
    <row r="14" spans="1:19" ht="12.75" customHeight="1" x14ac:dyDescent="0.3">
      <c r="A14" s="8" t="s">
        <v>41</v>
      </c>
      <c r="B14" s="15">
        <v>1009</v>
      </c>
      <c r="C14" s="16" t="s">
        <v>34</v>
      </c>
      <c r="D14" s="9">
        <v>7144218784.9310589</v>
      </c>
      <c r="E14" s="9">
        <v>36938764.029999994</v>
      </c>
      <c r="F14" s="9">
        <v>158873993.32999966</v>
      </c>
      <c r="G14" s="9">
        <v>36473804.719999999</v>
      </c>
      <c r="H14" s="9">
        <v>35873747.699999996</v>
      </c>
      <c r="I14" s="9">
        <v>2488585260.5304527</v>
      </c>
      <c r="J14" s="9">
        <v>192904776.70000219</v>
      </c>
      <c r="K14" s="9">
        <v>3186738.63</v>
      </c>
      <c r="L14" s="9">
        <v>7840529.9200000064</v>
      </c>
      <c r="M14" s="9">
        <v>71582.040000000008</v>
      </c>
      <c r="N14" s="9">
        <v>79932762.719997063</v>
      </c>
      <c r="O14" s="9">
        <v>4330344.26000001</v>
      </c>
      <c r="P14" s="9">
        <v>345791298.11999834</v>
      </c>
      <c r="Q14" s="9">
        <v>32426952.769999888</v>
      </c>
      <c r="R14" s="9">
        <v>424452.08999999997</v>
      </c>
      <c r="S14" s="19">
        <v>10567873792.491512</v>
      </c>
    </row>
    <row r="15" spans="1:19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</row>
    <row r="16" spans="1:19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</row>
    <row r="17" spans="1:19" ht="12.75" customHeight="1" x14ac:dyDescent="0.3">
      <c r="A17" s="8" t="s">
        <v>44</v>
      </c>
      <c r="B17" s="15">
        <v>1012</v>
      </c>
      <c r="C17" s="16" t="s">
        <v>34</v>
      </c>
      <c r="D17" s="9">
        <v>689772060.21000004</v>
      </c>
      <c r="E17" s="9">
        <v>20937100.57</v>
      </c>
      <c r="F17" s="9">
        <v>181404522.63999999</v>
      </c>
      <c r="G17" s="9">
        <v>21062522.050000001</v>
      </c>
      <c r="H17" s="9">
        <v>3500839.07</v>
      </c>
      <c r="I17" s="9">
        <v>221750084.19999999</v>
      </c>
      <c r="J17" s="9">
        <v>143510276.36000001</v>
      </c>
      <c r="K17" s="9">
        <v>1913023.2</v>
      </c>
      <c r="L17" s="9">
        <v>198274315.19</v>
      </c>
      <c r="M17" s="9">
        <v>78816.02</v>
      </c>
      <c r="N17" s="9">
        <v>482060815.85000002</v>
      </c>
      <c r="O17" s="9">
        <v>113429.73</v>
      </c>
      <c r="P17" s="9">
        <v>64447272.609999999</v>
      </c>
      <c r="Q17" s="9">
        <v>43450844.700000003</v>
      </c>
      <c r="R17" s="9">
        <v>28911.62</v>
      </c>
      <c r="S17" s="19">
        <v>2072304834.02</v>
      </c>
    </row>
    <row r="18" spans="1:19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</row>
    <row r="19" spans="1:19" ht="12.75" customHeight="1" x14ac:dyDescent="0.3">
      <c r="A19" s="8" t="s">
        <v>46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</row>
    <row r="20" spans="1:19" ht="12.75" customHeight="1" x14ac:dyDescent="0.3">
      <c r="A20" s="8" t="s">
        <v>47</v>
      </c>
      <c r="B20" s="15">
        <v>1017</v>
      </c>
      <c r="C20" s="16" t="s">
        <v>34</v>
      </c>
      <c r="D20" s="9">
        <v>1830018761.97</v>
      </c>
      <c r="E20" s="9">
        <v>15401208.140000001</v>
      </c>
      <c r="F20" s="9">
        <v>21716767.34</v>
      </c>
      <c r="G20" s="9">
        <v>26672450.829999998</v>
      </c>
      <c r="H20" s="9">
        <v>22268770.260000002</v>
      </c>
      <c r="I20" s="9">
        <v>743396794.83000004</v>
      </c>
      <c r="J20" s="9">
        <v>43299142.420000002</v>
      </c>
      <c r="K20" s="9">
        <v>1504022.93</v>
      </c>
      <c r="L20" s="9">
        <v>12392792.57</v>
      </c>
      <c r="M20" s="9">
        <v>0</v>
      </c>
      <c r="N20" s="9">
        <v>10096520.23</v>
      </c>
      <c r="O20" s="9">
        <v>757654.01</v>
      </c>
      <c r="P20" s="9">
        <v>69770276.480000004</v>
      </c>
      <c r="Q20" s="9">
        <v>17918055.920000002</v>
      </c>
      <c r="R20" s="9">
        <v>0</v>
      </c>
      <c r="S20" s="19">
        <v>2815213217.9300003</v>
      </c>
    </row>
    <row r="21" spans="1:19" ht="12.75" customHeight="1" x14ac:dyDescent="0.3">
      <c r="A21" s="8" t="s">
        <v>48</v>
      </c>
      <c r="B21" s="15">
        <v>1018</v>
      </c>
      <c r="C21" s="16" t="s">
        <v>34</v>
      </c>
      <c r="D21" s="9">
        <v>1381924517.5</v>
      </c>
      <c r="E21" s="9">
        <v>16238.91</v>
      </c>
      <c r="F21" s="9">
        <v>25847.31</v>
      </c>
      <c r="G21" s="9">
        <v>0</v>
      </c>
      <c r="H21" s="9">
        <v>93228.57</v>
      </c>
      <c r="I21" s="9">
        <v>415137471.12</v>
      </c>
      <c r="J21" s="9">
        <v>658403.24</v>
      </c>
      <c r="K21" s="9">
        <v>551347.92000000004</v>
      </c>
      <c r="L21" s="9">
        <v>276859.14</v>
      </c>
      <c r="M21" s="9">
        <v>0</v>
      </c>
      <c r="N21" s="9">
        <v>30999233.420000002</v>
      </c>
      <c r="O21" s="9">
        <v>149056.54</v>
      </c>
      <c r="P21" s="9">
        <v>0</v>
      </c>
      <c r="Q21" s="9">
        <v>170709.03</v>
      </c>
      <c r="R21" s="9">
        <v>7996.88</v>
      </c>
      <c r="S21" s="19">
        <v>1830010909.5800002</v>
      </c>
    </row>
    <row r="22" spans="1:19" ht="12.75" customHeight="1" x14ac:dyDescent="0.3">
      <c r="A22" s="8" t="s">
        <v>49</v>
      </c>
      <c r="B22" s="15">
        <v>1020</v>
      </c>
      <c r="C22" s="16" t="s">
        <v>34</v>
      </c>
      <c r="D22" s="9">
        <v>4664586727.2000027</v>
      </c>
      <c r="E22" s="9">
        <v>17260150.699999999</v>
      </c>
      <c r="F22" s="9">
        <v>100140223.3</v>
      </c>
      <c r="G22" s="9">
        <v>156739586.47</v>
      </c>
      <c r="H22" s="9">
        <v>166140796.18000001</v>
      </c>
      <c r="I22" s="9">
        <v>2056614136.1300001</v>
      </c>
      <c r="J22" s="9">
        <v>688977604.02999997</v>
      </c>
      <c r="K22" s="9">
        <v>62184836.469999999</v>
      </c>
      <c r="L22" s="9">
        <v>12223793.73</v>
      </c>
      <c r="M22" s="9">
        <v>0</v>
      </c>
      <c r="N22" s="9">
        <v>65347870.280000001</v>
      </c>
      <c r="O22" s="9">
        <v>12069904.16</v>
      </c>
      <c r="P22" s="9">
        <v>905276077.75999999</v>
      </c>
      <c r="Q22" s="9">
        <v>138755189.74000001</v>
      </c>
      <c r="R22" s="9">
        <v>656911.13</v>
      </c>
      <c r="S22" s="19">
        <v>9046973807.2800007</v>
      </c>
    </row>
    <row r="23" spans="1:19" ht="12.75" customHeight="1" x14ac:dyDescent="0.3">
      <c r="A23" s="8" t="s">
        <v>50</v>
      </c>
      <c r="B23" s="15">
        <v>1022</v>
      </c>
      <c r="C23" s="16" t="s">
        <v>34</v>
      </c>
      <c r="D23" s="9">
        <v>5922784494.0500298</v>
      </c>
      <c r="E23" s="9">
        <v>150640679.85999995</v>
      </c>
      <c r="F23" s="9">
        <v>903798623.06000066</v>
      </c>
      <c r="G23" s="9">
        <v>401590416.00000006</v>
      </c>
      <c r="H23" s="9">
        <v>159104025.97</v>
      </c>
      <c r="I23" s="9">
        <v>2871184313.0799766</v>
      </c>
      <c r="J23" s="9">
        <v>1142506050.5499978</v>
      </c>
      <c r="K23" s="9">
        <v>102790562.22000007</v>
      </c>
      <c r="L23" s="9">
        <v>72492587.350000128</v>
      </c>
      <c r="M23" s="9">
        <v>50052.460000000006</v>
      </c>
      <c r="N23" s="9">
        <v>218518145.5399996</v>
      </c>
      <c r="O23" s="9">
        <v>62570463.730000004</v>
      </c>
      <c r="P23" s="9">
        <v>798460504.19999933</v>
      </c>
      <c r="Q23" s="9">
        <v>193403983.97000018</v>
      </c>
      <c r="R23" s="9">
        <v>5562138.4399999995</v>
      </c>
      <c r="S23" s="19">
        <v>13005457040.48</v>
      </c>
    </row>
    <row r="24" spans="1:19" ht="12.75" customHeight="1" x14ac:dyDescent="0.3">
      <c r="A24" s="8" t="s">
        <v>51</v>
      </c>
      <c r="B24" s="15">
        <v>1025</v>
      </c>
      <c r="C24" s="16" t="s">
        <v>34</v>
      </c>
      <c r="D24" s="9">
        <v>1848689255.6500499</v>
      </c>
      <c r="E24" s="9">
        <v>24184745.680000301</v>
      </c>
      <c r="F24" s="9">
        <v>92658686.249999806</v>
      </c>
      <c r="G24" s="9">
        <v>35289402.740000799</v>
      </c>
      <c r="H24" s="9">
        <v>20688259.7700001</v>
      </c>
      <c r="I24" s="9">
        <v>946500442.34986603</v>
      </c>
      <c r="J24" s="9">
        <v>135190686.39999601</v>
      </c>
      <c r="K24" s="9">
        <v>4682550.97999998</v>
      </c>
      <c r="L24" s="9">
        <v>109585473.670011</v>
      </c>
      <c r="M24" s="9">
        <v>18228.78</v>
      </c>
      <c r="N24" s="9">
        <v>132820335.70997401</v>
      </c>
      <c r="O24" s="9">
        <v>5712753.2599999802</v>
      </c>
      <c r="P24" s="9">
        <v>41952476.080000497</v>
      </c>
      <c r="Q24" s="9">
        <v>64235598.520001903</v>
      </c>
      <c r="R24" s="9">
        <v>2222002.91</v>
      </c>
      <c r="S24" s="19">
        <v>3464430898.7498994</v>
      </c>
    </row>
    <row r="25" spans="1:19" ht="12.75" customHeight="1" x14ac:dyDescent="0.3">
      <c r="A25" s="8" t="s">
        <v>52</v>
      </c>
      <c r="B25" s="15">
        <v>1027</v>
      </c>
      <c r="C25" s="16" t="s">
        <v>34</v>
      </c>
      <c r="D25" s="9">
        <v>600625246.62163734</v>
      </c>
      <c r="E25" s="9">
        <v>2207706.1799999997</v>
      </c>
      <c r="F25" s="9">
        <v>44200130.437943988</v>
      </c>
      <c r="G25" s="9">
        <v>22547108.050000004</v>
      </c>
      <c r="H25" s="9">
        <v>34553164.309999995</v>
      </c>
      <c r="I25" s="9">
        <v>763625067.24669623</v>
      </c>
      <c r="J25" s="9">
        <v>66051760.086757004</v>
      </c>
      <c r="K25" s="9">
        <v>5212083.99</v>
      </c>
      <c r="L25" s="9">
        <v>63519734.500000015</v>
      </c>
      <c r="M25" s="9">
        <v>0</v>
      </c>
      <c r="N25" s="9">
        <v>5985352.9700000016</v>
      </c>
      <c r="O25" s="9">
        <v>843306.47000000009</v>
      </c>
      <c r="P25" s="9">
        <v>98374256.973500013</v>
      </c>
      <c r="Q25" s="9">
        <v>8613291.8599999994</v>
      </c>
      <c r="R25" s="9">
        <v>31197.45</v>
      </c>
      <c r="S25" s="19">
        <v>1716389407.1465342</v>
      </c>
    </row>
    <row r="26" spans="1:19" ht="12.75" customHeight="1" x14ac:dyDescent="0.3">
      <c r="A26" s="8" t="s">
        <v>53</v>
      </c>
      <c r="B26" s="15">
        <v>1028</v>
      </c>
      <c r="C26" s="16" t="s">
        <v>34</v>
      </c>
      <c r="D26" s="9">
        <v>2793005885.0202322</v>
      </c>
      <c r="E26" s="9">
        <v>1337330.2210810001</v>
      </c>
      <c r="F26" s="9">
        <v>8912904.8484166004</v>
      </c>
      <c r="G26" s="9">
        <v>2050193.8679633001</v>
      </c>
      <c r="H26" s="9">
        <v>2185721.2663909998</v>
      </c>
      <c r="I26" s="9">
        <v>469143111.705567</v>
      </c>
      <c r="J26" s="9">
        <v>29924443.863480698</v>
      </c>
      <c r="K26" s="9">
        <v>10002482.133801199</v>
      </c>
      <c r="L26" s="9">
        <v>2087190.32826147</v>
      </c>
      <c r="M26" s="9">
        <v>90975.428839999993</v>
      </c>
      <c r="N26" s="9">
        <v>141353454.41637</v>
      </c>
      <c r="O26" s="9">
        <v>994732.38983358</v>
      </c>
      <c r="P26" s="9">
        <v>16635120.993403999</v>
      </c>
      <c r="Q26" s="9">
        <v>13655193.8785567</v>
      </c>
      <c r="R26" s="9">
        <v>17243.389840600001</v>
      </c>
      <c r="S26" s="19">
        <v>3491395983.7520385</v>
      </c>
    </row>
    <row r="27" spans="1:19" ht="12.75" customHeight="1" x14ac:dyDescent="0.3">
      <c r="A27" s="8" t="s">
        <v>54</v>
      </c>
      <c r="B27" s="15">
        <v>1030</v>
      </c>
      <c r="C27" s="16" t="s">
        <v>34</v>
      </c>
      <c r="D27" s="9">
        <v>4990290436.7799397</v>
      </c>
      <c r="E27" s="9">
        <v>22245807.469999999</v>
      </c>
      <c r="F27" s="9">
        <v>11086821.74</v>
      </c>
      <c r="G27" s="9">
        <v>28534104.3199999</v>
      </c>
      <c r="H27" s="9">
        <v>11275087.35</v>
      </c>
      <c r="I27" s="9">
        <v>2295547621.4699602</v>
      </c>
      <c r="J27" s="9">
        <v>2113313.36</v>
      </c>
      <c r="K27" s="9">
        <v>131461.01999999999</v>
      </c>
      <c r="L27" s="9">
        <v>4895979.3899999997</v>
      </c>
      <c r="M27" s="9">
        <v>0</v>
      </c>
      <c r="N27" s="9">
        <v>836231.13999999897</v>
      </c>
      <c r="O27" s="9">
        <v>36970.61</v>
      </c>
      <c r="P27" s="9">
        <v>23736359.449999899</v>
      </c>
      <c r="Q27" s="9">
        <v>876058.1</v>
      </c>
      <c r="R27" s="9">
        <v>3348.04</v>
      </c>
      <c r="S27" s="19">
        <v>7391609600.2399006</v>
      </c>
    </row>
    <row r="28" spans="1:19" ht="12.75" customHeight="1" x14ac:dyDescent="0.3">
      <c r="A28" s="8" t="s">
        <v>55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</row>
    <row r="29" spans="1:19" ht="12.75" customHeight="1" x14ac:dyDescent="0.3">
      <c r="A29" s="8" t="s">
        <v>56</v>
      </c>
      <c r="B29" s="15">
        <v>1032</v>
      </c>
      <c r="C29" s="16" t="s">
        <v>34</v>
      </c>
      <c r="D29" s="9">
        <v>6263928921.9258013</v>
      </c>
      <c r="E29" s="9">
        <v>88733426.649999961</v>
      </c>
      <c r="F29" s="9">
        <v>281913693.74000102</v>
      </c>
      <c r="G29" s="9">
        <v>178910863.46999991</v>
      </c>
      <c r="H29" s="9">
        <v>154188357.74000022</v>
      </c>
      <c r="I29" s="9">
        <v>1636347813.7700202</v>
      </c>
      <c r="J29" s="9">
        <v>65439237.359999985</v>
      </c>
      <c r="K29" s="9">
        <v>1633211.7100000009</v>
      </c>
      <c r="L29" s="9">
        <v>289234.42</v>
      </c>
      <c r="M29" s="9">
        <v>0</v>
      </c>
      <c r="N29" s="9">
        <v>622246751.13997078</v>
      </c>
      <c r="O29" s="9">
        <v>785253.54</v>
      </c>
      <c r="P29" s="9">
        <v>53055624.809999928</v>
      </c>
      <c r="Q29" s="9">
        <v>5827131.8199999984</v>
      </c>
      <c r="R29" s="9">
        <v>0</v>
      </c>
      <c r="S29" s="19">
        <v>9353299522.0957928</v>
      </c>
    </row>
    <row r="30" spans="1:19" ht="12.75" customHeight="1" x14ac:dyDescent="0.3">
      <c r="A30" s="8" t="s">
        <v>57</v>
      </c>
      <c r="B30" s="15">
        <v>1034</v>
      </c>
      <c r="C30" s="16" t="s">
        <v>34</v>
      </c>
      <c r="D30" s="9">
        <v>1066365455.2649997</v>
      </c>
      <c r="E30" s="9">
        <v>87094.37</v>
      </c>
      <c r="F30" s="9">
        <v>257466.49</v>
      </c>
      <c r="G30" s="9">
        <v>108638.33</v>
      </c>
      <c r="H30" s="9">
        <v>67568.240000000005</v>
      </c>
      <c r="I30" s="9">
        <v>261434171.41999999</v>
      </c>
      <c r="J30" s="9">
        <v>779894.36</v>
      </c>
      <c r="K30" s="9">
        <v>28203.59</v>
      </c>
      <c r="L30" s="9">
        <v>209028.47</v>
      </c>
      <c r="M30" s="9">
        <v>0</v>
      </c>
      <c r="N30" s="9">
        <v>1534312.25</v>
      </c>
      <c r="O30" s="9">
        <v>1415474.63</v>
      </c>
      <c r="P30" s="9">
        <v>220921.5</v>
      </c>
      <c r="Q30" s="9">
        <v>10197245.66</v>
      </c>
      <c r="R30" s="9">
        <v>0</v>
      </c>
      <c r="S30" s="19">
        <v>1342705474.5749998</v>
      </c>
    </row>
    <row r="31" spans="1:19" ht="12.75" customHeight="1" x14ac:dyDescent="0.3">
      <c r="A31" s="8" t="s">
        <v>58</v>
      </c>
      <c r="B31" s="15">
        <v>1035</v>
      </c>
      <c r="C31" s="16" t="s">
        <v>34</v>
      </c>
      <c r="D31" s="9">
        <v>8156984551.7399998</v>
      </c>
      <c r="E31" s="9">
        <v>71133496.670000002</v>
      </c>
      <c r="F31" s="9">
        <v>93067646.140000001</v>
      </c>
      <c r="G31" s="9">
        <v>84881635.879999995</v>
      </c>
      <c r="H31" s="9">
        <v>232649616.62</v>
      </c>
      <c r="I31" s="9">
        <v>1184009921.3299999</v>
      </c>
      <c r="J31" s="9">
        <v>1552791877.6600001</v>
      </c>
      <c r="K31" s="9">
        <v>3908603.75</v>
      </c>
      <c r="L31" s="9">
        <v>106034789.73</v>
      </c>
      <c r="M31" s="9">
        <v>0</v>
      </c>
      <c r="N31" s="9">
        <v>906228540.12</v>
      </c>
      <c r="O31" s="9">
        <v>5512595.4199999999</v>
      </c>
      <c r="P31" s="9">
        <v>2145530917.54</v>
      </c>
      <c r="Q31" s="9">
        <v>96482469.620000005</v>
      </c>
      <c r="R31" s="9">
        <v>0</v>
      </c>
      <c r="S31" s="19">
        <v>14639216662.220003</v>
      </c>
    </row>
    <row r="32" spans="1:19" ht="12.75" customHeight="1" x14ac:dyDescent="0.3">
      <c r="A32" s="8" t="s">
        <v>59</v>
      </c>
      <c r="B32" s="15">
        <v>1036</v>
      </c>
      <c r="C32" s="16" t="s">
        <v>34</v>
      </c>
      <c r="D32" s="9">
        <v>3838393530.6326947</v>
      </c>
      <c r="E32" s="9">
        <v>178395232.07000265</v>
      </c>
      <c r="F32" s="9">
        <v>470484328.52999973</v>
      </c>
      <c r="G32" s="9">
        <v>164500349.64000058</v>
      </c>
      <c r="H32" s="9">
        <v>29390530.149999972</v>
      </c>
      <c r="I32" s="9">
        <v>1868738955.1299601</v>
      </c>
      <c r="J32" s="9">
        <v>208819395.75999802</v>
      </c>
      <c r="K32" s="9">
        <v>310006.01000000007</v>
      </c>
      <c r="L32" s="9">
        <v>39131711.600000724</v>
      </c>
      <c r="M32" s="9">
        <v>20000</v>
      </c>
      <c r="N32" s="9">
        <v>21653062.800000105</v>
      </c>
      <c r="O32" s="9">
        <v>1048888.0799999996</v>
      </c>
      <c r="P32" s="9">
        <v>235349780.87000522</v>
      </c>
      <c r="Q32" s="9">
        <v>19214279.189999986</v>
      </c>
      <c r="R32" s="9">
        <v>0</v>
      </c>
      <c r="S32" s="19">
        <v>7075450050.4626608</v>
      </c>
    </row>
    <row r="33" spans="1:19" ht="12.75" customHeight="1" x14ac:dyDescent="0.3">
      <c r="A33" s="8" t="s">
        <v>60</v>
      </c>
      <c r="B33" s="15">
        <v>1037</v>
      </c>
      <c r="C33" s="16" t="s">
        <v>34</v>
      </c>
      <c r="D33" s="9">
        <v>1435750678.9103169</v>
      </c>
      <c r="E33" s="9">
        <v>61973.29</v>
      </c>
      <c r="F33" s="9">
        <v>-40328.020000000011</v>
      </c>
      <c r="G33" s="9">
        <v>232990.72000000003</v>
      </c>
      <c r="H33" s="9">
        <v>3107399.44</v>
      </c>
      <c r="I33" s="9">
        <v>510806562.50991929</v>
      </c>
      <c r="J33" s="9">
        <v>5243830.070000005</v>
      </c>
      <c r="K33" s="9">
        <v>12306.24</v>
      </c>
      <c r="L33" s="9">
        <v>8703.840000000002</v>
      </c>
      <c r="M33" s="9">
        <v>6837.49</v>
      </c>
      <c r="N33" s="9">
        <v>3970059.8800000064</v>
      </c>
      <c r="O33" s="9">
        <v>2376762.58</v>
      </c>
      <c r="P33" s="9">
        <v>4843413.9300000025</v>
      </c>
      <c r="Q33" s="9">
        <v>18134861.140000116</v>
      </c>
      <c r="R33" s="9">
        <v>0</v>
      </c>
      <c r="S33" s="19">
        <v>1984516052.0202365</v>
      </c>
    </row>
    <row r="34" spans="1:19" ht="12.75" customHeight="1" x14ac:dyDescent="0.3">
      <c r="A34" s="8" t="s">
        <v>61</v>
      </c>
      <c r="B34" s="15">
        <v>1038</v>
      </c>
      <c r="C34" s="16" t="s">
        <v>34</v>
      </c>
      <c r="D34" s="9">
        <v>383866.05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383866.05</v>
      </c>
    </row>
    <row r="35" spans="1:19" ht="12.75" customHeight="1" x14ac:dyDescent="0.3">
      <c r="A35" s="8" t="s">
        <v>62</v>
      </c>
      <c r="B35" s="15">
        <v>1039</v>
      </c>
      <c r="C35" s="16" t="s">
        <v>34</v>
      </c>
      <c r="D35" s="9">
        <v>346103736.81999993</v>
      </c>
      <c r="E35" s="9">
        <v>29009584</v>
      </c>
      <c r="F35" s="9">
        <v>973166</v>
      </c>
      <c r="G35" s="9">
        <v>5998788</v>
      </c>
      <c r="H35" s="9">
        <v>17272969</v>
      </c>
      <c r="I35" s="9">
        <v>23860129</v>
      </c>
      <c r="J35" s="9">
        <v>15323316</v>
      </c>
      <c r="K35" s="9">
        <v>371179</v>
      </c>
      <c r="L35" s="9">
        <v>95468</v>
      </c>
      <c r="M35" s="9">
        <v>0</v>
      </c>
      <c r="N35" s="9">
        <v>6413010</v>
      </c>
      <c r="O35" s="9">
        <v>1215778</v>
      </c>
      <c r="P35" s="9">
        <v>232302246</v>
      </c>
      <c r="Q35" s="9">
        <v>32499748</v>
      </c>
      <c r="R35" s="9">
        <v>0</v>
      </c>
      <c r="S35" s="19">
        <v>711439117.81999993</v>
      </c>
    </row>
    <row r="36" spans="1:19" ht="12.75" customHeight="1" x14ac:dyDescent="0.3">
      <c r="A36" s="8" t="s">
        <v>63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</row>
    <row r="37" spans="1:19" ht="12.75" customHeight="1" x14ac:dyDescent="0.3">
      <c r="A37" s="8" t="s">
        <v>64</v>
      </c>
      <c r="B37" s="15">
        <v>1043</v>
      </c>
      <c r="C37" s="16" t="s">
        <v>34</v>
      </c>
      <c r="D37" s="9">
        <v>2792614442.1402001</v>
      </c>
      <c r="E37" s="9">
        <v>12316017.93</v>
      </c>
      <c r="F37" s="9">
        <v>37077278.640000001</v>
      </c>
      <c r="G37" s="9">
        <v>26255029.460000001</v>
      </c>
      <c r="H37" s="9">
        <v>8677153.7300000004</v>
      </c>
      <c r="I37" s="9">
        <v>519037521.49997199</v>
      </c>
      <c r="J37" s="9">
        <v>14832717.8400001</v>
      </c>
      <c r="K37" s="9">
        <v>23782917.070000201</v>
      </c>
      <c r="L37" s="9">
        <v>136757.49</v>
      </c>
      <c r="M37" s="9">
        <v>0</v>
      </c>
      <c r="N37" s="9">
        <v>18342104.980000202</v>
      </c>
      <c r="O37" s="9">
        <v>167458.34</v>
      </c>
      <c r="P37" s="9">
        <v>18540609.2900008</v>
      </c>
      <c r="Q37" s="9">
        <v>1515405.16</v>
      </c>
      <c r="R37" s="9">
        <v>0</v>
      </c>
      <c r="S37" s="19">
        <v>3473295413.5701728</v>
      </c>
    </row>
    <row r="38" spans="1:19" ht="12.75" customHeight="1" x14ac:dyDescent="0.3">
      <c r="A38" s="8" t="s">
        <v>65</v>
      </c>
      <c r="B38" s="15">
        <v>1044</v>
      </c>
      <c r="C38" s="16" t="s">
        <v>34</v>
      </c>
      <c r="D38" s="9">
        <v>5133885878.5699997</v>
      </c>
      <c r="E38" s="9">
        <v>0</v>
      </c>
      <c r="F38" s="9">
        <v>273923.75</v>
      </c>
      <c r="G38" s="9">
        <v>0</v>
      </c>
      <c r="H38" s="9">
        <v>0</v>
      </c>
      <c r="I38" s="9">
        <v>1968873779.1899998</v>
      </c>
      <c r="J38" s="9">
        <v>7592745.4000000004</v>
      </c>
      <c r="K38" s="9">
        <v>0</v>
      </c>
      <c r="L38" s="9">
        <v>514384.89</v>
      </c>
      <c r="M38" s="9">
        <v>0</v>
      </c>
      <c r="N38" s="9">
        <v>40602724.310000002</v>
      </c>
      <c r="O38" s="9">
        <v>0</v>
      </c>
      <c r="P38" s="9">
        <v>3060682.39</v>
      </c>
      <c r="Q38" s="9">
        <v>141732.63</v>
      </c>
      <c r="R38" s="9">
        <v>0</v>
      </c>
      <c r="S38" s="19">
        <v>7154945851.1300001</v>
      </c>
    </row>
    <row r="39" spans="1:19" ht="12.75" customHeight="1" x14ac:dyDescent="0.3">
      <c r="A39" s="8" t="s">
        <v>66</v>
      </c>
      <c r="B39" s="15">
        <v>1045</v>
      </c>
      <c r="C39" s="16" t="s">
        <v>34</v>
      </c>
      <c r="D39" s="9">
        <v>7078124965.5894012</v>
      </c>
      <c r="E39" s="9">
        <v>237899062.56009999</v>
      </c>
      <c r="F39" s="9">
        <v>1155732723.8383</v>
      </c>
      <c r="G39" s="9">
        <v>140460427.68000001</v>
      </c>
      <c r="H39" s="9">
        <v>34126669.486299999</v>
      </c>
      <c r="I39" s="9">
        <v>1830567657.4663999</v>
      </c>
      <c r="J39" s="9">
        <v>1022902997.73</v>
      </c>
      <c r="K39" s="9">
        <v>96697938.129999995</v>
      </c>
      <c r="L39" s="9">
        <v>560542618.44599998</v>
      </c>
      <c r="M39" s="9">
        <v>86051.53</v>
      </c>
      <c r="N39" s="9">
        <v>3290850072.7505999</v>
      </c>
      <c r="O39" s="9">
        <v>23516812.57</v>
      </c>
      <c r="P39" s="9">
        <v>956815184.80289996</v>
      </c>
      <c r="Q39" s="9">
        <v>236204226.16</v>
      </c>
      <c r="R39" s="9">
        <v>12074150.119999999</v>
      </c>
      <c r="S39" s="19">
        <v>16676601558.860001</v>
      </c>
    </row>
    <row r="40" spans="1:19" ht="12.75" customHeight="1" x14ac:dyDescent="0.3">
      <c r="A40" s="8" t="s">
        <v>67</v>
      </c>
      <c r="B40" s="15">
        <v>1046</v>
      </c>
      <c r="C40" s="16" t="s">
        <v>34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19">
        <v>0</v>
      </c>
    </row>
    <row r="41" spans="1:19" ht="12.75" customHeight="1" x14ac:dyDescent="0.3">
      <c r="A41" s="8" t="s">
        <v>68</v>
      </c>
      <c r="B41" s="15">
        <v>1047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</row>
    <row r="42" spans="1:19" ht="12.75" customHeight="1" x14ac:dyDescent="0.3">
      <c r="A42" s="8" t="s">
        <v>69</v>
      </c>
      <c r="B42" s="15">
        <v>1048</v>
      </c>
      <c r="C42" s="16" t="s">
        <v>34</v>
      </c>
      <c r="D42" s="9">
        <v>982088629.92014396</v>
      </c>
      <c r="E42" s="9">
        <v>156402127.12999615</v>
      </c>
      <c r="F42" s="9">
        <v>306463426.13999116</v>
      </c>
      <c r="G42" s="9">
        <v>96205083.949999839</v>
      </c>
      <c r="H42" s="9">
        <v>27884928.219999999</v>
      </c>
      <c r="I42" s="9">
        <v>516248822.50999969</v>
      </c>
      <c r="J42" s="9">
        <v>22777220.759999987</v>
      </c>
      <c r="K42" s="9">
        <v>1090476.3800000004</v>
      </c>
      <c r="L42" s="9">
        <v>253915.81999999998</v>
      </c>
      <c r="M42" s="9">
        <v>0</v>
      </c>
      <c r="N42" s="9">
        <v>8637624.0300000049</v>
      </c>
      <c r="O42" s="9">
        <v>252455.51999999996</v>
      </c>
      <c r="P42" s="9">
        <v>29831156.110000025</v>
      </c>
      <c r="Q42" s="9">
        <v>7161440.5899999933</v>
      </c>
      <c r="R42" s="9">
        <v>13969.710000000001</v>
      </c>
      <c r="S42" s="19">
        <v>2155311276.7901311</v>
      </c>
    </row>
    <row r="43" spans="1:19" ht="12.75" customHeight="1" x14ac:dyDescent="0.3">
      <c r="A43" s="8" t="s">
        <v>70</v>
      </c>
      <c r="B43" s="15">
        <v>1049</v>
      </c>
      <c r="C43" s="16" t="s">
        <v>34</v>
      </c>
      <c r="D43" s="9">
        <v>1074520943.0001602</v>
      </c>
      <c r="E43" s="9">
        <v>-11588.269999999997</v>
      </c>
      <c r="F43" s="9">
        <v>3281491.2200000021</v>
      </c>
      <c r="G43" s="9">
        <v>4042231.5799999977</v>
      </c>
      <c r="H43" s="9">
        <v>3804537.6100000013</v>
      </c>
      <c r="I43" s="9">
        <v>274107717.03000259</v>
      </c>
      <c r="J43" s="9">
        <v>3159398.3399999985</v>
      </c>
      <c r="K43" s="9">
        <v>208454.10000000006</v>
      </c>
      <c r="L43" s="9">
        <v>1927916.7699999982</v>
      </c>
      <c r="M43" s="9">
        <v>0</v>
      </c>
      <c r="N43" s="9">
        <v>11554035.290000008</v>
      </c>
      <c r="O43" s="9">
        <v>3038789.0599999665</v>
      </c>
      <c r="P43" s="9">
        <v>45164923.740004927</v>
      </c>
      <c r="Q43" s="9">
        <v>4379840.2299999828</v>
      </c>
      <c r="R43" s="9">
        <v>7322.28</v>
      </c>
      <c r="S43" s="19">
        <v>1429186011.9801674</v>
      </c>
    </row>
    <row r="44" spans="1:19" ht="12.75" customHeight="1" x14ac:dyDescent="0.3">
      <c r="A44" s="8" t="s">
        <v>71</v>
      </c>
      <c r="B44" s="15">
        <v>1050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</row>
    <row r="45" spans="1:19" ht="12.75" customHeight="1" x14ac:dyDescent="0.3">
      <c r="A45" s="8" t="s">
        <v>72</v>
      </c>
      <c r="B45" s="15">
        <v>1051</v>
      </c>
      <c r="C45" s="16" t="s">
        <v>34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0</v>
      </c>
    </row>
    <row r="46" spans="1:19" ht="12.75" customHeight="1" x14ac:dyDescent="0.3">
      <c r="A46" s="8" t="s">
        <v>73</v>
      </c>
      <c r="B46" s="15">
        <v>1052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</row>
    <row r="47" spans="1:19" ht="12.75" customHeight="1" x14ac:dyDescent="0.3">
      <c r="A47" s="8" t="s">
        <v>74</v>
      </c>
      <c r="B47" s="15">
        <v>1053</v>
      </c>
      <c r="C47" s="16" t="s">
        <v>34</v>
      </c>
      <c r="D47" s="9">
        <v>5415294291.6800003</v>
      </c>
      <c r="E47" s="9">
        <v>69560415.859999999</v>
      </c>
      <c r="F47" s="9">
        <v>224784227.93000001</v>
      </c>
      <c r="G47" s="9">
        <v>67932993.980000004</v>
      </c>
      <c r="H47" s="9">
        <v>4345161.2699999996</v>
      </c>
      <c r="I47" s="9">
        <v>2456114332.4200001</v>
      </c>
      <c r="J47" s="9">
        <v>905642335.02999997</v>
      </c>
      <c r="K47" s="9">
        <v>0</v>
      </c>
      <c r="L47" s="9">
        <v>198927267.31999999</v>
      </c>
      <c r="M47" s="9">
        <v>0</v>
      </c>
      <c r="N47" s="9">
        <v>4370821.6399999997</v>
      </c>
      <c r="O47" s="9">
        <v>1925229.02</v>
      </c>
      <c r="P47" s="9">
        <v>968197351.90999997</v>
      </c>
      <c r="Q47" s="9">
        <v>98070819.640000001</v>
      </c>
      <c r="R47" s="9">
        <v>0</v>
      </c>
      <c r="S47" s="19">
        <v>10415165247.699999</v>
      </c>
    </row>
    <row r="48" spans="1:19" ht="12.75" customHeight="1" x14ac:dyDescent="0.3">
      <c r="A48" s="8" t="s">
        <v>75</v>
      </c>
      <c r="B48" s="15">
        <v>1054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</row>
    <row r="49" spans="1:19" ht="12.75" customHeight="1" x14ac:dyDescent="0.3">
      <c r="A49" s="8" t="s">
        <v>76</v>
      </c>
      <c r="B49" s="15">
        <v>1055</v>
      </c>
      <c r="C49" s="16" t="s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19">
        <v>0</v>
      </c>
    </row>
    <row r="50" spans="1:19" ht="12.75" customHeight="1" x14ac:dyDescent="0.3">
      <c r="A50" s="8" t="s">
        <v>77</v>
      </c>
      <c r="B50" s="15">
        <v>1056</v>
      </c>
      <c r="C50" s="16" t="s">
        <v>34</v>
      </c>
      <c r="D50" s="9">
        <v>1234335084.010154</v>
      </c>
      <c r="E50" s="9">
        <v>3134505.3700000006</v>
      </c>
      <c r="F50" s="9">
        <v>71082886.259999976</v>
      </c>
      <c r="G50" s="9">
        <v>21853303.45999999</v>
      </c>
      <c r="H50" s="9">
        <v>700184.64999999991</v>
      </c>
      <c r="I50" s="9">
        <v>472562536.43999654</v>
      </c>
      <c r="J50" s="9">
        <v>-3197736.9800000009</v>
      </c>
      <c r="K50" s="9">
        <v>-3620.7000000000003</v>
      </c>
      <c r="L50" s="9">
        <v>1402517.8999999994</v>
      </c>
      <c r="M50" s="9">
        <v>0</v>
      </c>
      <c r="N50" s="9">
        <v>-2248.1799999999998</v>
      </c>
      <c r="O50" s="9">
        <v>119986.62000000011</v>
      </c>
      <c r="P50" s="9">
        <v>-4204580.74</v>
      </c>
      <c r="Q50" s="9">
        <v>125543.58000000002</v>
      </c>
      <c r="R50" s="9">
        <v>12056.12</v>
      </c>
      <c r="S50" s="19">
        <v>1797920417.8101501</v>
      </c>
    </row>
    <row r="51" spans="1:19" ht="12.75" customHeight="1" x14ac:dyDescent="0.3">
      <c r="A51" s="8" t="s">
        <v>78</v>
      </c>
      <c r="B51" s="15">
        <v>1057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</row>
    <row r="52" spans="1:19" ht="12.75" customHeight="1" x14ac:dyDescent="0.3">
      <c r="A52" s="8" t="s">
        <v>79</v>
      </c>
      <c r="B52" s="15">
        <v>1058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</row>
    <row r="53" spans="1:19" ht="12.75" customHeight="1" x14ac:dyDescent="0.3">
      <c r="A53" s="8" t="s">
        <v>80</v>
      </c>
      <c r="B53" s="15">
        <v>1059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</row>
    <row r="54" spans="1:19" ht="12.75" customHeight="1" x14ac:dyDescent="0.3">
      <c r="A54" s="8" t="s">
        <v>81</v>
      </c>
      <c r="B54" s="15">
        <v>1060</v>
      </c>
      <c r="C54" s="16" t="s">
        <v>34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</row>
    <row r="55" spans="1:19" ht="12.75" customHeight="1" x14ac:dyDescent="0.3">
      <c r="A55" s="8" t="s">
        <v>82</v>
      </c>
      <c r="B55" s="15">
        <v>1061</v>
      </c>
      <c r="C55" s="16" t="s">
        <v>34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</row>
    <row r="56" spans="1:19" ht="12.75" customHeight="1" x14ac:dyDescent="0.3">
      <c r="A56" s="8" t="s">
        <v>83</v>
      </c>
      <c r="B56" s="15">
        <v>2001</v>
      </c>
      <c r="C56" s="16" t="s">
        <v>34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</row>
    <row r="57" spans="1:19" ht="12.75" customHeight="1" x14ac:dyDescent="0.3">
      <c r="A57" s="8" t="s">
        <v>84</v>
      </c>
      <c r="B57" s="15">
        <v>2002</v>
      </c>
      <c r="C57" s="16" t="s">
        <v>85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</row>
    <row r="58" spans="1:19" ht="12.75" customHeight="1" x14ac:dyDescent="0.3">
      <c r="A58" s="8" t="s">
        <v>86</v>
      </c>
      <c r="B58" s="15">
        <v>2005</v>
      </c>
      <c r="C58" s="16" t="s">
        <v>85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</row>
    <row r="59" spans="1:19" ht="12.75" customHeight="1" x14ac:dyDescent="0.3">
      <c r="A59" s="8" t="s">
        <v>87</v>
      </c>
      <c r="B59" s="15">
        <v>2006</v>
      </c>
      <c r="C59" s="16" t="s">
        <v>88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</row>
    <row r="60" spans="1:19" ht="12.75" customHeight="1" x14ac:dyDescent="0.3">
      <c r="A60" s="8" t="s">
        <v>89</v>
      </c>
      <c r="B60" s="15">
        <v>2007</v>
      </c>
      <c r="C60" s="16" t="s">
        <v>85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</row>
    <row r="61" spans="1:19" ht="12.75" customHeight="1" x14ac:dyDescent="0.3">
      <c r="A61" s="8" t="s">
        <v>90</v>
      </c>
      <c r="B61" s="15">
        <v>2008</v>
      </c>
      <c r="C61" s="16" t="s">
        <v>85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</row>
    <row r="62" spans="1:19" ht="12.75" customHeight="1" x14ac:dyDescent="0.3">
      <c r="A62" s="8" t="s">
        <v>91</v>
      </c>
      <c r="B62" s="15">
        <v>3001</v>
      </c>
      <c r="C62" s="16" t="s">
        <v>88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</row>
    <row r="63" spans="1:19" ht="12.75" customHeight="1" x14ac:dyDescent="0.3">
      <c r="A63" s="8" t="s">
        <v>92</v>
      </c>
      <c r="B63" s="15">
        <v>3002</v>
      </c>
      <c r="C63" s="16" t="s">
        <v>88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</row>
    <row r="64" spans="1:19" ht="12.75" customHeight="1" x14ac:dyDescent="0.3">
      <c r="A64" s="8" t="s">
        <v>93</v>
      </c>
      <c r="B64" s="15">
        <v>3003</v>
      </c>
      <c r="C64" s="16" t="s">
        <v>88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</row>
    <row r="65" spans="1:19" ht="12.75" customHeight="1" x14ac:dyDescent="0.3">
      <c r="A65" s="8" t="s">
        <v>94</v>
      </c>
      <c r="B65" s="15">
        <v>3004</v>
      </c>
      <c r="C65" s="16" t="s">
        <v>88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</row>
    <row r="66" spans="1:19" ht="12.75" customHeight="1" x14ac:dyDescent="0.3">
      <c r="A66" s="8" t="s">
        <v>95</v>
      </c>
      <c r="B66" s="15">
        <v>3005</v>
      </c>
      <c r="C66" s="16" t="s">
        <v>88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</row>
    <row r="67" spans="1:19" ht="12.75" customHeight="1" x14ac:dyDescent="0.3">
      <c r="A67" s="8" t="s">
        <v>96</v>
      </c>
      <c r="B67" s="15">
        <v>3006</v>
      </c>
      <c r="C67" s="16" t="s">
        <v>88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</row>
    <row r="68" spans="1:19" ht="12.75" customHeight="1" x14ac:dyDescent="0.3">
      <c r="A68" s="8" t="s">
        <v>97</v>
      </c>
      <c r="B68" s="15">
        <v>3007</v>
      </c>
      <c r="C68" s="16" t="s">
        <v>88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</row>
    <row r="69" spans="1:19" ht="12.75" customHeight="1" x14ac:dyDescent="0.3">
      <c r="A69" s="8" t="s">
        <v>98</v>
      </c>
      <c r="B69" s="15">
        <v>3008</v>
      </c>
      <c r="C69" s="16" t="s">
        <v>88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</row>
    <row r="70" spans="1:19" ht="12.75" customHeight="1" x14ac:dyDescent="0.3">
      <c r="A70" s="8" t="s">
        <v>99</v>
      </c>
      <c r="B70" s="15">
        <v>3009</v>
      </c>
      <c r="C70" s="16" t="s">
        <v>88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</row>
    <row r="71" spans="1:19" ht="12.75" customHeight="1" x14ac:dyDescent="0.3">
      <c r="A71" s="8" t="s">
        <v>100</v>
      </c>
      <c r="B71" s="15">
        <v>3011</v>
      </c>
      <c r="C71" s="16" t="s">
        <v>88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</row>
    <row r="72" spans="1:19" ht="12.75" customHeight="1" x14ac:dyDescent="0.3">
      <c r="A72" s="8" t="s">
        <v>101</v>
      </c>
      <c r="B72" s="15">
        <v>3012</v>
      </c>
      <c r="C72" s="16" t="s">
        <v>88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</row>
    <row r="73" spans="1:19" ht="12.75" customHeight="1" x14ac:dyDescent="0.3">
      <c r="A73" s="8" t="s">
        <v>102</v>
      </c>
      <c r="B73" s="15">
        <v>3016</v>
      </c>
      <c r="C73" s="16" t="s">
        <v>88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19">
        <v>0</v>
      </c>
    </row>
    <row r="74" spans="1:19" ht="12.75" customHeight="1" x14ac:dyDescent="0.3">
      <c r="A74" s="8" t="s">
        <v>103</v>
      </c>
      <c r="B74" s="15">
        <v>3017</v>
      </c>
      <c r="C74" s="16" t="s">
        <v>88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19">
        <v>0</v>
      </c>
    </row>
    <row r="75" spans="1:19" ht="12.75" customHeight="1" x14ac:dyDescent="0.3">
      <c r="A75" s="8" t="s">
        <v>104</v>
      </c>
      <c r="B75" s="15">
        <v>3018</v>
      </c>
      <c r="C75" s="16" t="s">
        <v>88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19">
        <v>0</v>
      </c>
    </row>
    <row r="76" spans="1:19" ht="13.8" x14ac:dyDescent="0.3">
      <c r="A76" s="10" t="s">
        <v>105</v>
      </c>
      <c r="B76" s="17">
        <v>9000</v>
      </c>
      <c r="C76" s="16" t="s">
        <v>106</v>
      </c>
      <c r="D76" s="11">
        <v>97713013239.428177</v>
      </c>
      <c r="E76" s="11">
        <v>1439316110.2811325</v>
      </c>
      <c r="F76" s="11">
        <v>4976514137.5553074</v>
      </c>
      <c r="G76" s="11">
        <v>2083744839.5482414</v>
      </c>
      <c r="H76" s="11">
        <v>1356738812.4376085</v>
      </c>
      <c r="I76" s="11">
        <v>34715188978.225159</v>
      </c>
      <c r="J76" s="11">
        <v>7541199852.0104799</v>
      </c>
      <c r="K76" s="11">
        <v>358664506.22613198</v>
      </c>
      <c r="L76" s="11">
        <v>1438770370.1381249</v>
      </c>
      <c r="M76" s="11">
        <v>3912807.2588399998</v>
      </c>
      <c r="N76" s="11">
        <v>7202494901.8097649</v>
      </c>
      <c r="O76" s="11">
        <v>169806873.90976194</v>
      </c>
      <c r="P76" s="11">
        <v>9032039031.3810253</v>
      </c>
      <c r="Q76" s="11">
        <v>1418459145.9583616</v>
      </c>
      <c r="R76" s="11">
        <v>21833277.259830598</v>
      </c>
      <c r="S76" s="11">
        <v>169471696883.42798</v>
      </c>
    </row>
    <row r="77" spans="1:19" ht="13.8" x14ac:dyDescent="0.3">
      <c r="A77" s="10" t="s">
        <v>107</v>
      </c>
      <c r="B77" s="17">
        <v>9001</v>
      </c>
      <c r="C77" s="16" t="s">
        <v>108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</row>
    <row r="78" spans="1:19" ht="13.8" x14ac:dyDescent="0.3">
      <c r="A78" s="10" t="s">
        <v>109</v>
      </c>
      <c r="B78" s="17">
        <v>9003</v>
      </c>
      <c r="C78" s="16" t="s">
        <v>110</v>
      </c>
      <c r="D78" s="11">
        <v>97713013239.428177</v>
      </c>
      <c r="E78" s="11">
        <v>1439316110.2811325</v>
      </c>
      <c r="F78" s="11">
        <v>4976514137.5553074</v>
      </c>
      <c r="G78" s="11">
        <v>2083744839.5482414</v>
      </c>
      <c r="H78" s="11">
        <v>1356738812.4376085</v>
      </c>
      <c r="I78" s="11">
        <v>34715188978.225159</v>
      </c>
      <c r="J78" s="11">
        <v>7541199852.0104799</v>
      </c>
      <c r="K78" s="11">
        <v>358664506.22613198</v>
      </c>
      <c r="L78" s="11">
        <v>1438770370.1381249</v>
      </c>
      <c r="M78" s="11">
        <v>3912807.2588399998</v>
      </c>
      <c r="N78" s="11">
        <v>7202494901.8097649</v>
      </c>
      <c r="O78" s="11">
        <v>169806873.90976194</v>
      </c>
      <c r="P78" s="11">
        <v>9032039031.3810253</v>
      </c>
      <c r="Q78" s="11">
        <v>1418459145.9583616</v>
      </c>
      <c r="R78" s="11">
        <v>21833277.259830598</v>
      </c>
      <c r="S78" s="11">
        <v>169471696883.42798</v>
      </c>
    </row>
  </sheetData>
  <mergeCells count="1">
    <mergeCell ref="D5:R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Özet</vt:lpstr>
      <vt:lpstr>Genel</vt:lpstr>
      <vt:lpstr>Alt Branş Teminat Adet</vt:lpstr>
      <vt:lpstr>Yazılan Prim</vt:lpstr>
      <vt:lpstr>Araç_Tipi_2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2025-10-14T14:10:23Z</dcterms:created>
  <dcterms:modified xsi:type="dcterms:W3CDTF">2025-10-14T15:06:06Z</dcterms:modified>
</cp:coreProperties>
</file>