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1B66A1CF-0332-4186-9E25-14D9E43A8716}" xr6:coauthVersionLast="47" xr6:coauthVersionMax="47" xr10:uidLastSave="{00000000-0000-0000-0000-000000000000}"/>
  <bookViews>
    <workbookView xWindow="-108" yWindow="-108" windowWidth="23256" windowHeight="12456" xr2:uid="{F0425342-1858-4D48-B8B7-E14D4416CECC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Adet'!$C$1:$C$75</definedName>
    <definedName name="_xlnm._FilterDatabase" localSheetId="1" hidden="1">Genel!$C$1:$C$75</definedName>
    <definedName name="_xlnm._FilterDatabase" localSheetId="0" hidden="1">Özet!#REF!</definedName>
    <definedName name="_xlnm._FilterDatabase" localSheetId="3" hidden="1">'Yazılan Prim'!$C$1:$C$75</definedName>
    <definedName name="ADET">#REF!</definedName>
    <definedName name="ADET_SİGORTALI">#REF!</definedName>
    <definedName name="Araç_Tipi">'[1]Genel (5)'!$JH$3:$JH$18</definedName>
    <definedName name="Araç_Tipi_2">Genel!$JB$3:$JB$18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2" i="2" l="1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E74" i="2" s="1"/>
  <c r="D54" i="2"/>
  <c r="D74" i="2" s="1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E73" i="2" s="1"/>
  <c r="D7" i="2"/>
  <c r="D73" i="2" s="1"/>
  <c r="D75" i="2" l="1"/>
  <c r="E75" i="2"/>
</calcChain>
</file>

<file path=xl/sharedStrings.xml><?xml version="1.0" encoding="utf-8"?>
<sst xmlns="http://schemas.openxmlformats.org/spreadsheetml/2006/main" count="527" uniqueCount="116">
  <si>
    <t>Özet Branş Analiz</t>
  </si>
  <si>
    <t>Trafik (Yeşilkart Hariç)</t>
  </si>
  <si>
    <t>1-Otomobil</t>
  </si>
  <si>
    <t>71701-Dar Kasko Ürünü İstatistiki Veriler</t>
  </si>
  <si>
    <t>2-Taksi</t>
  </si>
  <si>
    <t>71702-Kasko Ürünü İstatistiki Veriler</t>
  </si>
  <si>
    <t>3-Minibüs (Sürücü Dahil 9-15 koltuk)</t>
  </si>
  <si>
    <t>71703-Genişletilmiş Kasko Ürünü İstatistiki Veriler</t>
  </si>
  <si>
    <t>Araç Tipi</t>
  </si>
  <si>
    <t>Alt Branş Teminat Adet</t>
  </si>
  <si>
    <t>Yazılan Prim</t>
  </si>
  <si>
    <t>4-Otobüs (Sürücü dahil 16-30 koltuk)</t>
  </si>
  <si>
    <t>71704-Tam Kasko Ürünü İstatistiki Veriler</t>
  </si>
  <si>
    <t>9-Traktör</t>
  </si>
  <si>
    <t>10-Römork</t>
  </si>
  <si>
    <t>11-Motosiklet ve Yük Motosikleti</t>
  </si>
  <si>
    <t>12-Tanker</t>
  </si>
  <si>
    <t>5-Otobüs (Sürücü dahil 31 ve üstü koltuk)</t>
  </si>
  <si>
    <t>13-Çekici</t>
  </si>
  <si>
    <t>6-Kamyonet</t>
  </si>
  <si>
    <t>14-Özel Amaçlı Taşıtlar</t>
  </si>
  <si>
    <t>7-Kamyon</t>
  </si>
  <si>
    <t>15-Tarım Makinesi</t>
  </si>
  <si>
    <t>8-İş Makinası</t>
  </si>
  <si>
    <t>Toplam</t>
  </si>
  <si>
    <t>14-Özel Amaçlı Taşıt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</si>
  <si>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</si>
  <si>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</si>
  <si>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</si>
  <si>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</si>
  <si>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</si>
  <si>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</si>
  <si>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</si>
  <si>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</si>
  <si>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</si>
  <si>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</si>
  <si>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</si>
  <si>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</si>
  <si>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</si>
  <si>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</si>
  <si>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</si>
  <si>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</si>
  <si>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</si>
  <si>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</si>
  <si>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</si>
  <si>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</si>
  <si>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</si>
  <si>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</si>
  <si>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</si>
  <si>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</si>
  <si>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</si>
  <si>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</si>
  <si>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</si>
  <si>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</si>
  <si>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</si>
  <si>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</si>
  <si>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</si>
  <si>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</si>
  <si>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</si>
  <si>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</si>
  <si>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</si>
  <si>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</si>
  <si>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</si>
  <si>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</si>
  <si>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</si>
  <si>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</si>
  <si>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</si>
  <si>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</si>
  <si>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Türkiye Katılım Sigorta AŞ</t>
  </si>
  <si>
    <t>Ana Sigorta AŞ</t>
  </si>
  <si>
    <t>Arex Sigorta AŞ</t>
  </si>
  <si>
    <t>Prive Sigorta AŞ</t>
  </si>
  <si>
    <t>Hepiyi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</si>
  <si>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</si>
  <si>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</si>
  <si>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</si>
  <si>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</si>
  <si>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</si>
  <si>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</si>
  <si>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</si>
  <si>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</si>
  <si>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</si>
  <si>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</si>
  <si>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</si>
  <si>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</si>
  <si>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</si>
  <si>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</si>
  <si>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</si>
  <si>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</si>
  <si>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</si>
  <si>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</si>
  <si>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</si>
  <si>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</si>
  <si>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</si>
  <si>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</si>
  <si>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</si>
  <si>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</si>
  <si>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</si>
  <si>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</si>
  <si>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</si>
  <si>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</si>
  <si>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</si>
  <si>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</si>
  <si>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</si>
  <si>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</si>
  <si>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</si>
  <si>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</si>
  <si>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</si>
  <si>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Alt Branş Teminat Adetleri</t>
  </si>
  <si>
    <t>715-Trafik (Yeşilkart Hariç) Alt Branş Alt Branş Teminat Adetleri</t>
  </si>
  <si>
    <t>Trafik (Yeşilkart Hariç) Alt Branş Alt Branş Teminat Adetleri Toplamı</t>
  </si>
  <si>
    <t>715-Trafik (Yeşilkart Hariç) Yazılan Prim</t>
  </si>
  <si>
    <t>Trafik (Yeşilkart Hariç) Yazılan Prim Toplamı</t>
  </si>
  <si>
    <t>01.01.2026-30.09.2026</t>
  </si>
  <si>
    <t>**Prim üretim istatistikleri RİP kapsamında üretilmektedir.</t>
  </si>
  <si>
    <t>**Bu ve/veya ilgili sayfalardaki veriler 19.10.2026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</si>
</sst>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38" fontId="6" fillId="7" borderId="1" xfId="0" applyNumberFormat="1" applyFont="1" applyFill="1" applyBorder="1" applyAlignment="1">
      <alignment horizontal="right"/>
    </xf>
    <xf numFmtId="37" fontId="7" fillId="5" borderId="2" xfId="0" applyNumberFormat="1" applyFont="1" applyFill="1" applyBorder="1" applyAlignment="1">
      <alignment vertical="center" wrapText="1"/>
    </xf>
    <xf numFmtId="38" fontId="5" fillId="6" borderId="1" xfId="0" applyNumberFormat="1" applyFont="1" applyFill="1" applyBorder="1" applyAlignment="1">
      <alignment horizontal="right"/>
    </xf>
    <xf numFmtId="0" fontId="8" fillId="8" borderId="0" xfId="0" applyFont="1" applyFill="1"/>
    <xf numFmtId="0" fontId="9" fillId="8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1" fontId="10" fillId="6" borderId="1" xfId="0" quotePrefix="1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165" fontId="11" fillId="5" borderId="3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right"/>
    </xf>
    <xf numFmtId="37" fontId="7" fillId="4" borderId="2" xfId="0" applyNumberFormat="1" applyFont="1" applyFill="1" applyBorder="1" applyAlignment="1">
      <alignment horizontal="center" vertical="center" wrapText="1"/>
    </xf>
    <xf numFmtId="37" fontId="7" fillId="4" borderId="3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47EEF7F0-5E9C-43BA-BB8F-D26DF22572A5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609CE7D2-1CB3-48A0-9D6F-E9FF71C1F915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enom\Ortak\Akt&#252;erya%20Ve%20Maliye\D&#246;nemlik%20Raporlamalar\Ayl&#305;k\2%20Prim%20Adet\2026\2026-09\Eyl&#252;l%202026%20Prim-Adet%20Konsolidasyon%20&#199;al&#305;&#351;mas&#305;.xlsx" TargetMode="External"/><Relationship Id="rId1" Type="http://schemas.openxmlformats.org/officeDocument/2006/relationships/externalLinkPath" Target="file:///\\venom\Ortak\Akt&#252;erya%20Ve%20Maliye\D&#246;nemlik%20Raporlamalar\Ayl&#305;k\2%20Prim%20Adet\2026\2026-09\Eyl&#252;l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>
        <row r="3">
          <cell r="B3" t="str">
            <v>01.01.2026-30.09.2026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7">
          <cell r="E7">
            <v>719.46178170136977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CAFB-D11F-4F5C-86B7-7B5AD9EF9B70}">
  <dimension ref="A1:IT26"/>
  <sheetViews>
    <sheetView showGridLines="0" tabSelected="1" zoomScale="80" zoomScaleNormal="80" workbookViewId="0">
      <pane xSplit="1" ySplit="6" topLeftCell="B7" activePane="bottomRight" state="frozen"/>
      <selection activeCell="L25" sqref="L25"/>
      <selection pane="topRight" activeCell="L25" sqref="L25"/>
      <selection pane="bottomLeft" activeCell="L25" sqref="L25"/>
      <selection pane="bottomRight" activeCell="B7" sqref="B7"/>
    </sheetView>
  </sheetViews>
  <sheetFormatPr defaultColWidth="9.109375" defaultRowHeight="13.2" x14ac:dyDescent="0.25"/>
  <cols>
    <col min="1" max="1" width="58.6640625" style="5" customWidth="1"/>
    <col min="2" max="3" width="15.6640625" style="2" customWidth="1"/>
    <col min="4" max="246" width="9.109375" style="2"/>
    <col min="247" max="254" width="9.109375" style="3"/>
    <col min="255" max="16384" width="9.109375" style="2"/>
  </cols>
  <sheetData>
    <row r="1" spans="1:254" ht="15" customHeight="1" x14ac:dyDescent="0.3">
      <c r="A1" s="1" t="s">
        <v>0</v>
      </c>
    </row>
    <row r="2" spans="1:254" ht="15" customHeight="1" x14ac:dyDescent="0.3">
      <c r="A2" s="1" t="s">
        <v>1</v>
      </c>
    </row>
    <row r="3" spans="1:254" ht="15" customHeight="1" x14ac:dyDescent="0.3">
      <c r="A3" s="4" t="s">
        <v>113</v>
      </c>
      <c r="IP3" s="3" t="s">
        <v>2</v>
      </c>
      <c r="IQ3" s="3">
        <v>1</v>
      </c>
      <c r="IT3" s="3" t="s">
        <v>3</v>
      </c>
    </row>
    <row r="4" spans="1:254" ht="22.5" customHeight="1" x14ac:dyDescent="0.25">
      <c r="IP4" s="3" t="s">
        <v>4</v>
      </c>
      <c r="IQ4" s="3">
        <v>2</v>
      </c>
      <c r="IT4" s="3" t="s">
        <v>5</v>
      </c>
    </row>
    <row r="5" spans="1:254" ht="22.5" customHeight="1" x14ac:dyDescent="0.25">
      <c r="B5" s="5"/>
      <c r="C5" s="5"/>
      <c r="IP5" s="3" t="s">
        <v>6</v>
      </c>
      <c r="IQ5" s="3">
        <v>3</v>
      </c>
      <c r="IT5" s="3" t="s">
        <v>7</v>
      </c>
    </row>
    <row r="6" spans="1:254" ht="79.5" customHeight="1" x14ac:dyDescent="0.25">
      <c r="A6" s="6" t="s">
        <v>8</v>
      </c>
      <c r="B6" s="7" t="s">
        <v>9</v>
      </c>
      <c r="C6" s="7" t="s">
        <v>10</v>
      </c>
      <c r="IP6" s="3" t="s">
        <v>11</v>
      </c>
      <c r="IQ6" s="3">
        <v>4</v>
      </c>
      <c r="IT6" s="3" t="s">
        <v>12</v>
      </c>
    </row>
    <row r="7" spans="1:254" ht="12.75" customHeight="1" x14ac:dyDescent="0.3">
      <c r="A7" s="8" t="s">
        <v>2</v>
      </c>
      <c r="B7" s="9">
        <v>13230708.520218117</v>
      </c>
      <c r="C7" s="9">
        <v>129303261150.7697</v>
      </c>
      <c r="IP7" s="3" t="s">
        <v>13</v>
      </c>
      <c r="IQ7" s="3">
        <v>9</v>
      </c>
    </row>
    <row r="8" spans="1:254" ht="12.75" customHeight="1" x14ac:dyDescent="0.3">
      <c r="A8" s="8" t="s">
        <v>4</v>
      </c>
      <c r="B8" s="9">
        <v>57766.184158691933</v>
      </c>
      <c r="C8" s="9">
        <v>2151129507.1601224</v>
      </c>
      <c r="IP8" s="3" t="s">
        <v>14</v>
      </c>
      <c r="IQ8" s="3">
        <v>10</v>
      </c>
    </row>
    <row r="9" spans="1:254" ht="12.75" customHeight="1" x14ac:dyDescent="0.3">
      <c r="A9" s="8" t="s">
        <v>6</v>
      </c>
      <c r="B9" s="9">
        <v>327708.9787134892</v>
      </c>
      <c r="C9" s="9">
        <v>7090111182.8193417</v>
      </c>
      <c r="IP9" s="3" t="s">
        <v>15</v>
      </c>
      <c r="IQ9" s="3">
        <v>11</v>
      </c>
    </row>
    <row r="10" spans="1:254" ht="12.75" customHeight="1" x14ac:dyDescent="0.3">
      <c r="A10" s="8" t="s">
        <v>11</v>
      </c>
      <c r="B10" s="9">
        <v>89195.158549489424</v>
      </c>
      <c r="C10" s="9">
        <v>2991975472.5301313</v>
      </c>
      <c r="IP10" s="3" t="s">
        <v>16</v>
      </c>
      <c r="IQ10" s="3">
        <v>12</v>
      </c>
    </row>
    <row r="11" spans="1:254" ht="12.75" customHeight="1" x14ac:dyDescent="0.3">
      <c r="A11" s="8" t="s">
        <v>17</v>
      </c>
      <c r="B11" s="9">
        <v>22891.862611700744</v>
      </c>
      <c r="C11" s="9">
        <v>1942819613.1233301</v>
      </c>
      <c r="IP11" s="3" t="s">
        <v>18</v>
      </c>
      <c r="IQ11" s="3">
        <v>13</v>
      </c>
    </row>
    <row r="12" spans="1:254" ht="12.75" customHeight="1" x14ac:dyDescent="0.3">
      <c r="A12" s="8" t="s">
        <v>19</v>
      </c>
      <c r="B12" s="9">
        <v>3406175.4637247138</v>
      </c>
      <c r="C12" s="9">
        <v>45548582816.471123</v>
      </c>
      <c r="IP12" s="3" t="s">
        <v>20</v>
      </c>
      <c r="IQ12" s="3">
        <v>14</v>
      </c>
    </row>
    <row r="13" spans="1:254" ht="12.75" customHeight="1" x14ac:dyDescent="0.3">
      <c r="A13" s="8" t="s">
        <v>21</v>
      </c>
      <c r="B13" s="9">
        <v>329364.69580011588</v>
      </c>
      <c r="C13" s="9">
        <v>9772171335.1402397</v>
      </c>
      <c r="IP13" s="3" t="s">
        <v>22</v>
      </c>
      <c r="IQ13" s="3">
        <v>15</v>
      </c>
    </row>
    <row r="14" spans="1:254" ht="12.75" customHeight="1" x14ac:dyDescent="0.3">
      <c r="A14" s="8" t="s">
        <v>23</v>
      </c>
      <c r="B14" s="9">
        <v>53321.538374503303</v>
      </c>
      <c r="C14" s="9">
        <v>529844980.56733954</v>
      </c>
      <c r="IP14" s="3" t="s">
        <v>24</v>
      </c>
    </row>
    <row r="15" spans="1:254" ht="12.75" customHeight="1" x14ac:dyDescent="0.3">
      <c r="A15" s="8" t="s">
        <v>13</v>
      </c>
      <c r="B15" s="9">
        <v>1058678.8659999624</v>
      </c>
      <c r="C15" s="9">
        <v>1892200741.8893542</v>
      </c>
    </row>
    <row r="16" spans="1:254" ht="12.75" customHeight="1" x14ac:dyDescent="0.3">
      <c r="A16" s="8" t="s">
        <v>14</v>
      </c>
      <c r="B16" s="9">
        <v>95.480136986301403</v>
      </c>
      <c r="C16" s="9">
        <v>1037912.6703079999</v>
      </c>
    </row>
    <row r="17" spans="1:254" ht="12.75" customHeight="1" x14ac:dyDescent="0.3">
      <c r="A17" s="8" t="s">
        <v>15</v>
      </c>
      <c r="B17" s="9">
        <v>1958492.7290571411</v>
      </c>
      <c r="C17" s="9">
        <v>9221531415.445343</v>
      </c>
    </row>
    <row r="18" spans="1:254" ht="12.75" customHeight="1" x14ac:dyDescent="0.3">
      <c r="A18" s="8" t="s">
        <v>16</v>
      </c>
      <c r="B18" s="9">
        <v>16134.602033558353</v>
      </c>
      <c r="C18" s="9">
        <v>232618527.56491309</v>
      </c>
    </row>
    <row r="19" spans="1:254" ht="12.75" customHeight="1" x14ac:dyDescent="0.3">
      <c r="A19" s="8" t="s">
        <v>18</v>
      </c>
      <c r="B19" s="9">
        <v>309121.51247425843</v>
      </c>
      <c r="C19" s="9">
        <v>11877351813.571068</v>
      </c>
    </row>
    <row r="20" spans="1:254" ht="12.75" customHeight="1" x14ac:dyDescent="0.3">
      <c r="A20" s="8" t="s">
        <v>25</v>
      </c>
      <c r="B20" s="9">
        <v>79317.461986699942</v>
      </c>
      <c r="C20" s="9">
        <v>1893420585.0813539</v>
      </c>
    </row>
    <row r="21" spans="1:254" ht="12.75" customHeight="1" x14ac:dyDescent="0.3">
      <c r="A21" s="8" t="s">
        <v>22</v>
      </c>
      <c r="B21" s="9">
        <v>8523.2351600337188</v>
      </c>
      <c r="C21" s="9">
        <v>31944479.068303615</v>
      </c>
    </row>
    <row r="22" spans="1:254" ht="12.75" customHeight="1" x14ac:dyDescent="0.3">
      <c r="A22" s="10" t="s">
        <v>26</v>
      </c>
      <c r="B22" s="11">
        <v>20947496.288999457</v>
      </c>
      <c r="C22" s="11">
        <v>224480001533.87198</v>
      </c>
    </row>
    <row r="24" spans="1:254" x14ac:dyDescent="0.25">
      <c r="A24" s="5" t="s">
        <v>27</v>
      </c>
      <c r="B24" s="5"/>
      <c r="IM24" s="2"/>
      <c r="IN24" s="2"/>
      <c r="IO24" s="2"/>
      <c r="IP24" s="2"/>
      <c r="IQ24" s="2"/>
      <c r="IR24" s="2"/>
      <c r="IS24" s="2"/>
      <c r="IT24" s="2"/>
    </row>
    <row r="25" spans="1:254" x14ac:dyDescent="0.25">
      <c r="A25" s="5" t="s">
        <v>114</v>
      </c>
      <c r="B25" s="5"/>
      <c r="IM25" s="2"/>
      <c r="IN25" s="2"/>
      <c r="IO25" s="2"/>
      <c r="IP25" s="2"/>
      <c r="IQ25" s="2"/>
      <c r="IR25" s="2"/>
      <c r="IS25" s="2"/>
      <c r="IT25" s="2"/>
    </row>
    <row r="26" spans="1:254" x14ac:dyDescent="0.25">
      <c r="A26" s="5" t="s">
        <v>115</v>
      </c>
      <c r="B26" s="5"/>
      <c r="IM26" s="2"/>
      <c r="IN26" s="2"/>
      <c r="IO26" s="2"/>
      <c r="IP26" s="2"/>
      <c r="IQ26" s="2"/>
      <c r="IR26" s="2"/>
      <c r="IS26" s="2"/>
      <c r="IT26" s="2"/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4589-0535-43D9-9197-C224F7016DEC}">
  <sheetPr>
    <tabColor theme="2" tint="-0.499984740745262"/>
  </sheetPr>
  <dimension ref="A1:JC78"/>
  <sheetViews>
    <sheetView showGridLines="0" zoomScale="80" zoomScaleNormal="80" workbookViewId="0">
      <pane xSplit="3" ySplit="6" topLeftCell="D7" activePane="bottomRight" state="frozen"/>
      <selection activeCell="L25" sqref="L25"/>
      <selection pane="topRight" activeCell="L25" sqref="L25"/>
      <selection pane="bottomLeft" activeCell="L25" sqref="L25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5" width="15.6640625" style="2" customWidth="1"/>
    <col min="6" max="261" width="9.109375" style="2"/>
    <col min="262" max="263" width="9.109375" style="3"/>
    <col min="264" max="16384" width="9.109375" style="2"/>
  </cols>
  <sheetData>
    <row r="1" spans="1:263" ht="15" customHeight="1" x14ac:dyDescent="0.3">
      <c r="A1" s="1" t="s">
        <v>28</v>
      </c>
      <c r="B1" s="12"/>
      <c r="C1" s="12"/>
    </row>
    <row r="2" spans="1:263" ht="15" customHeight="1" x14ac:dyDescent="0.3">
      <c r="A2" s="1" t="s">
        <v>1</v>
      </c>
      <c r="B2" s="13" t="s">
        <v>2</v>
      </c>
      <c r="C2" s="12"/>
      <c r="E2" s="20" t="s">
        <v>29</v>
      </c>
      <c r="F2" s="21"/>
    </row>
    <row r="3" spans="1:263" ht="15" customHeight="1" x14ac:dyDescent="0.3">
      <c r="A3" s="4" t="s">
        <v>113</v>
      </c>
      <c r="B3" s="12"/>
      <c r="C3" s="12"/>
      <c r="JB3" s="3" t="s">
        <v>2</v>
      </c>
      <c r="JC3" s="3">
        <v>1</v>
      </c>
    </row>
    <row r="4" spans="1:263" ht="22.5" customHeight="1" x14ac:dyDescent="0.25">
      <c r="JB4" s="3" t="s">
        <v>4</v>
      </c>
      <c r="JC4" s="3">
        <v>2</v>
      </c>
    </row>
    <row r="5" spans="1:263" ht="22.5" customHeight="1" x14ac:dyDescent="0.25">
      <c r="D5" s="5"/>
      <c r="E5" s="5"/>
      <c r="JB5" s="3" t="s">
        <v>6</v>
      </c>
      <c r="JC5" s="3">
        <v>3</v>
      </c>
    </row>
    <row r="6" spans="1:263" ht="79.5" customHeight="1" x14ac:dyDescent="0.25">
      <c r="A6" s="14" t="s">
        <v>30</v>
      </c>
      <c r="B6" s="14" t="s">
        <v>31</v>
      </c>
      <c r="C6" s="14" t="s">
        <v>32</v>
      </c>
      <c r="D6" s="7" t="s">
        <v>9</v>
      </c>
      <c r="E6" s="7" t="s">
        <v>10</v>
      </c>
      <c r="JB6" s="3" t="s">
        <v>11</v>
      </c>
      <c r="JC6" s="3">
        <v>4</v>
      </c>
    </row>
    <row r="7" spans="1:263" ht="12.75" customHeight="1" x14ac:dyDescent="0.3">
      <c r="A7" s="8" t="s">
        <v>33</v>
      </c>
      <c r="B7" s="15">
        <v>1001</v>
      </c>
      <c r="C7" s="16" t="s">
        <v>34</v>
      </c>
      <c r="D7" s="9">
        <f t="shared" ref="D7:E26" ca="1" si="0">IF($B$2="Toplam",IFERROR(INDIRECT("'"&amp;D$6&amp;"'!"&amp;ADDRESS(MATCH($B7,INDIRECT("'"&amp;D$6&amp;"'!$B$1:$B$1095"),0),MATCH("15-Tarım Makinesi",INDIRECT("'"&amp;D$6&amp;"'!6:6"),0)+1)),0),IFERROR(INDIRECT("'"&amp;D$6&amp;"'!"&amp;ADDRESS(MATCH($B7,INDIRECT("'"&amp;D$6&amp;"'!$B$1:$B$1095"),0),MATCH($B$2,INDIRECT("'"&amp;D$6&amp;"'!6:6"),0))),0))</f>
        <v>0</v>
      </c>
      <c r="E7" s="9">
        <f t="shared" ca="1" si="0"/>
        <v>0</v>
      </c>
      <c r="JB7" s="3" t="s">
        <v>17</v>
      </c>
      <c r="JC7" s="3">
        <v>5</v>
      </c>
    </row>
    <row r="8" spans="1:263" ht="12.75" customHeight="1" x14ac:dyDescent="0.3">
      <c r="A8" s="8" t="s">
        <v>35</v>
      </c>
      <c r="B8" s="15">
        <v>1003</v>
      </c>
      <c r="C8" s="16" t="s">
        <v>34</v>
      </c>
      <c r="D8" s="9">
        <f t="shared" ca="1" si="0"/>
        <v>354913</v>
      </c>
      <c r="E8" s="9">
        <f t="shared" ca="1" si="0"/>
        <v>3422988447.2000003</v>
      </c>
      <c r="JB8" s="3" t="s">
        <v>19</v>
      </c>
      <c r="JC8" s="3">
        <v>6</v>
      </c>
    </row>
    <row r="9" spans="1:263" ht="12.75" customHeight="1" x14ac:dyDescent="0.3">
      <c r="A9" s="8" t="s">
        <v>36</v>
      </c>
      <c r="B9" s="15">
        <v>1004</v>
      </c>
      <c r="C9" s="16" t="s">
        <v>34</v>
      </c>
      <c r="D9" s="9">
        <f t="shared" ca="1" si="0"/>
        <v>528710</v>
      </c>
      <c r="E9" s="9">
        <f t="shared" ca="1" si="0"/>
        <v>6422838759.8171492</v>
      </c>
      <c r="JB9" s="3" t="s">
        <v>21</v>
      </c>
      <c r="JC9" s="3">
        <v>7</v>
      </c>
    </row>
    <row r="10" spans="1:263" ht="12.75" customHeight="1" x14ac:dyDescent="0.3">
      <c r="A10" s="8" t="s">
        <v>37</v>
      </c>
      <c r="B10" s="15">
        <v>1005</v>
      </c>
      <c r="C10" s="16" t="s">
        <v>34</v>
      </c>
      <c r="D10" s="9">
        <f t="shared" ca="1" si="0"/>
        <v>353752</v>
      </c>
      <c r="E10" s="9">
        <f t="shared" ca="1" si="0"/>
        <v>3821823264</v>
      </c>
      <c r="JB10" s="3" t="s">
        <v>23</v>
      </c>
      <c r="JC10" s="3">
        <v>8</v>
      </c>
    </row>
    <row r="11" spans="1:263" ht="12.75" customHeight="1" x14ac:dyDescent="0.3">
      <c r="A11" s="8" t="s">
        <v>38</v>
      </c>
      <c r="B11" s="15">
        <v>1006</v>
      </c>
      <c r="C11" s="16" t="s">
        <v>34</v>
      </c>
      <c r="D11" s="9">
        <f t="shared" ca="1" si="0"/>
        <v>450480.39</v>
      </c>
      <c r="E11" s="9">
        <f t="shared" ca="1" si="0"/>
        <v>4072016876.2449999</v>
      </c>
      <c r="JB11" s="3" t="s">
        <v>13</v>
      </c>
      <c r="JC11" s="3">
        <v>9</v>
      </c>
    </row>
    <row r="12" spans="1:263" ht="12.75" customHeight="1" x14ac:dyDescent="0.3">
      <c r="A12" s="8" t="s">
        <v>39</v>
      </c>
      <c r="B12" s="15">
        <v>1007</v>
      </c>
      <c r="C12" s="16" t="s">
        <v>34</v>
      </c>
      <c r="D12" s="9">
        <f t="shared" ca="1" si="0"/>
        <v>0</v>
      </c>
      <c r="E12" s="9">
        <f t="shared" ca="1" si="0"/>
        <v>0</v>
      </c>
      <c r="JB12" s="3" t="s">
        <v>14</v>
      </c>
      <c r="JC12" s="3">
        <v>10</v>
      </c>
    </row>
    <row r="13" spans="1:263" ht="12.75" customHeight="1" x14ac:dyDescent="0.3">
      <c r="A13" s="8" t="s">
        <v>40</v>
      </c>
      <c r="B13" s="15">
        <v>1008</v>
      </c>
      <c r="C13" s="16" t="s">
        <v>34</v>
      </c>
      <c r="D13" s="9">
        <f t="shared" ca="1" si="0"/>
        <v>628114.13066097803</v>
      </c>
      <c r="E13" s="9">
        <f t="shared" ca="1" si="0"/>
        <v>6564068618.1099997</v>
      </c>
      <c r="JB13" s="3" t="s">
        <v>15</v>
      </c>
      <c r="JC13" s="3">
        <v>11</v>
      </c>
    </row>
    <row r="14" spans="1:263" ht="12.75" customHeight="1" x14ac:dyDescent="0.3">
      <c r="A14" s="8" t="s">
        <v>41</v>
      </c>
      <c r="B14" s="15">
        <v>1009</v>
      </c>
      <c r="C14" s="16" t="s">
        <v>34</v>
      </c>
      <c r="D14" s="9">
        <f t="shared" ca="1" si="0"/>
        <v>893255.30659476423</v>
      </c>
      <c r="E14" s="9">
        <f t="shared" ca="1" si="0"/>
        <v>10961586363.390371</v>
      </c>
      <c r="JB14" s="3" t="s">
        <v>16</v>
      </c>
      <c r="JC14" s="3">
        <v>12</v>
      </c>
    </row>
    <row r="15" spans="1:263" ht="12.75" customHeight="1" x14ac:dyDescent="0.3">
      <c r="A15" s="8" t="s">
        <v>42</v>
      </c>
      <c r="B15" s="15">
        <v>1010</v>
      </c>
      <c r="C15" s="16" t="s">
        <v>34</v>
      </c>
      <c r="D15" s="9">
        <f t="shared" ca="1" si="0"/>
        <v>0</v>
      </c>
      <c r="E15" s="9">
        <f t="shared" ca="1" si="0"/>
        <v>0</v>
      </c>
      <c r="JB15" s="3" t="s">
        <v>18</v>
      </c>
      <c r="JC15" s="3">
        <v>13</v>
      </c>
    </row>
    <row r="16" spans="1:263" ht="12.75" customHeight="1" x14ac:dyDescent="0.3">
      <c r="A16" s="8" t="s">
        <v>43</v>
      </c>
      <c r="B16" s="15">
        <v>1011</v>
      </c>
      <c r="C16" s="16" t="s">
        <v>34</v>
      </c>
      <c r="D16" s="9">
        <f t="shared" ca="1" si="0"/>
        <v>0</v>
      </c>
      <c r="E16" s="9">
        <f t="shared" ca="1" si="0"/>
        <v>0</v>
      </c>
      <c r="JB16" s="3" t="s">
        <v>25</v>
      </c>
      <c r="JC16" s="3">
        <v>14</v>
      </c>
    </row>
    <row r="17" spans="1:263" ht="12.75" customHeight="1" x14ac:dyDescent="0.3">
      <c r="A17" s="8" t="s">
        <v>44</v>
      </c>
      <c r="B17" s="15">
        <v>1012</v>
      </c>
      <c r="C17" s="16" t="s">
        <v>34</v>
      </c>
      <c r="D17" s="9">
        <f t="shared" ca="1" si="0"/>
        <v>111648</v>
      </c>
      <c r="E17" s="9">
        <f t="shared" ca="1" si="0"/>
        <v>1274792968.6800001</v>
      </c>
      <c r="JB17" s="3" t="s">
        <v>22</v>
      </c>
      <c r="JC17" s="3">
        <v>15</v>
      </c>
    </row>
    <row r="18" spans="1:263" ht="12.75" customHeight="1" x14ac:dyDescent="0.3">
      <c r="A18" s="8" t="s">
        <v>45</v>
      </c>
      <c r="B18" s="15">
        <v>1013</v>
      </c>
      <c r="C18" s="16" t="s">
        <v>34</v>
      </c>
      <c r="D18" s="9">
        <f t="shared" ca="1" si="0"/>
        <v>0</v>
      </c>
      <c r="E18" s="9">
        <f t="shared" ca="1" si="0"/>
        <v>0</v>
      </c>
      <c r="JB18" s="3" t="s">
        <v>24</v>
      </c>
    </row>
    <row r="19" spans="1:263" ht="12.75" customHeight="1" x14ac:dyDescent="0.3">
      <c r="A19" s="8" t="s">
        <v>46</v>
      </c>
      <c r="B19" s="15">
        <v>1016</v>
      </c>
      <c r="C19" s="16" t="s">
        <v>34</v>
      </c>
      <c r="D19" s="9">
        <f t="shared" ca="1" si="0"/>
        <v>0</v>
      </c>
      <c r="E19" s="9">
        <f t="shared" ca="1" si="0"/>
        <v>0</v>
      </c>
    </row>
    <row r="20" spans="1:263" ht="12.75" customHeight="1" x14ac:dyDescent="0.3">
      <c r="A20" s="8" t="s">
        <v>47</v>
      </c>
      <c r="B20" s="15">
        <v>1017</v>
      </c>
      <c r="C20" s="16" t="s">
        <v>34</v>
      </c>
      <c r="D20" s="9">
        <f t="shared" ca="1" si="0"/>
        <v>142121.3061665</v>
      </c>
      <c r="E20" s="9">
        <f t="shared" ca="1" si="0"/>
        <v>1618384481.8599999</v>
      </c>
    </row>
    <row r="21" spans="1:263" ht="12.75" customHeight="1" x14ac:dyDescent="0.3">
      <c r="A21" s="8" t="s">
        <v>48</v>
      </c>
      <c r="B21" s="15">
        <v>1018</v>
      </c>
      <c r="C21" s="16" t="s">
        <v>34</v>
      </c>
      <c r="D21" s="9">
        <f t="shared" ca="1" si="0"/>
        <v>420219.40592839487</v>
      </c>
      <c r="E21" s="9">
        <f t="shared" ca="1" si="0"/>
        <v>3692350378.7197523</v>
      </c>
    </row>
    <row r="22" spans="1:263" ht="12.75" customHeight="1" x14ac:dyDescent="0.3">
      <c r="A22" s="8" t="s">
        <v>49</v>
      </c>
      <c r="B22" s="15">
        <v>1020</v>
      </c>
      <c r="C22" s="16" t="s">
        <v>34</v>
      </c>
      <c r="D22" s="9">
        <f t="shared" ca="1" si="0"/>
        <v>423071.63198821503</v>
      </c>
      <c r="E22" s="9">
        <f t="shared" ca="1" si="0"/>
        <v>4709147897.6299973</v>
      </c>
    </row>
    <row r="23" spans="1:263" ht="12.75" customHeight="1" x14ac:dyDescent="0.3">
      <c r="A23" s="8" t="s">
        <v>50</v>
      </c>
      <c r="B23" s="15">
        <v>1022</v>
      </c>
      <c r="C23" s="16" t="s">
        <v>34</v>
      </c>
      <c r="D23" s="9">
        <f t="shared" ca="1" si="0"/>
        <v>569729</v>
      </c>
      <c r="E23" s="9">
        <f t="shared" ca="1" si="0"/>
        <v>6465715420.8898487</v>
      </c>
    </row>
    <row r="24" spans="1:263" ht="12.75" customHeight="1" x14ac:dyDescent="0.3">
      <c r="A24" s="8" t="s">
        <v>51</v>
      </c>
      <c r="B24" s="15">
        <v>1025</v>
      </c>
      <c r="C24" s="16" t="s">
        <v>34</v>
      </c>
      <c r="D24" s="9">
        <f t="shared" ca="1" si="0"/>
        <v>178989.36758352799</v>
      </c>
      <c r="E24" s="9">
        <f t="shared" ca="1" si="0"/>
        <v>2076049432.5001099</v>
      </c>
    </row>
    <row r="25" spans="1:263" ht="12.75" customHeight="1" x14ac:dyDescent="0.3">
      <c r="A25" s="8" t="s">
        <v>52</v>
      </c>
      <c r="B25" s="15">
        <v>1027</v>
      </c>
      <c r="C25" s="16" t="s">
        <v>34</v>
      </c>
      <c r="D25" s="9">
        <f t="shared" ca="1" si="0"/>
        <v>5328.9369299999998</v>
      </c>
      <c r="E25" s="9">
        <f t="shared" ca="1" si="0"/>
        <v>18703544.530000005</v>
      </c>
    </row>
    <row r="26" spans="1:263" ht="12.75" customHeight="1" x14ac:dyDescent="0.3">
      <c r="A26" s="8" t="s">
        <v>53</v>
      </c>
      <c r="B26" s="15">
        <v>1028</v>
      </c>
      <c r="C26" s="16" t="s">
        <v>34</v>
      </c>
      <c r="D26" s="9">
        <f t="shared" ca="1" si="0"/>
        <v>421119.20344337099</v>
      </c>
      <c r="E26" s="9">
        <f t="shared" ca="1" si="0"/>
        <v>4594840184.5018187</v>
      </c>
    </row>
    <row r="27" spans="1:263" ht="12.75" customHeight="1" x14ac:dyDescent="0.3">
      <c r="A27" s="8" t="s">
        <v>54</v>
      </c>
      <c r="B27" s="15">
        <v>1030</v>
      </c>
      <c r="C27" s="16" t="s">
        <v>34</v>
      </c>
      <c r="D27" s="9">
        <f t="shared" ref="D27:E46" ca="1" si="1">IF($B$2="Toplam",IFERROR(INDIRECT("'"&amp;D$6&amp;"'!"&amp;ADDRESS(MATCH($B27,INDIRECT("'"&amp;D$6&amp;"'!$B$1:$B$1095"),0),MATCH("15-Tarım Makinesi",INDIRECT("'"&amp;D$6&amp;"'!6:6"),0)+1)),0),IFERROR(INDIRECT("'"&amp;D$6&amp;"'!"&amp;ADDRESS(MATCH($B27,INDIRECT("'"&amp;D$6&amp;"'!$B$1:$B$1095"),0),MATCH($B$2,INDIRECT("'"&amp;D$6&amp;"'!6:6"),0))),0))</f>
        <v>690823.48</v>
      </c>
      <c r="E27" s="9">
        <f t="shared" ca="1" si="1"/>
        <v>5810753140.0799999</v>
      </c>
    </row>
    <row r="28" spans="1:263" ht="12.75" customHeight="1" x14ac:dyDescent="0.3">
      <c r="A28" s="8" t="s">
        <v>55</v>
      </c>
      <c r="B28" s="15">
        <v>1031</v>
      </c>
      <c r="C28" s="16" t="s">
        <v>34</v>
      </c>
      <c r="D28" s="9">
        <f t="shared" ca="1" si="1"/>
        <v>0</v>
      </c>
      <c r="E28" s="9">
        <f t="shared" ca="1" si="1"/>
        <v>0</v>
      </c>
    </row>
    <row r="29" spans="1:263" ht="12.75" customHeight="1" x14ac:dyDescent="0.3">
      <c r="A29" s="8" t="s">
        <v>56</v>
      </c>
      <c r="B29" s="15">
        <v>1032</v>
      </c>
      <c r="C29" s="16" t="s">
        <v>34</v>
      </c>
      <c r="D29" s="9">
        <f t="shared" ca="1" si="1"/>
        <v>737614.0730202191</v>
      </c>
      <c r="E29" s="9">
        <f t="shared" ca="1" si="1"/>
        <v>6094764453.7107296</v>
      </c>
    </row>
    <row r="30" spans="1:263" ht="12.75" customHeight="1" x14ac:dyDescent="0.3">
      <c r="A30" s="8" t="s">
        <v>57</v>
      </c>
      <c r="B30" s="15">
        <v>1034</v>
      </c>
      <c r="C30" s="16" t="s">
        <v>34</v>
      </c>
      <c r="D30" s="9">
        <f t="shared" ca="1" si="1"/>
        <v>110977</v>
      </c>
      <c r="E30" s="9">
        <f t="shared" ca="1" si="1"/>
        <v>1649367109.6496701</v>
      </c>
    </row>
    <row r="31" spans="1:263" ht="12.75" customHeight="1" x14ac:dyDescent="0.3">
      <c r="A31" s="8" t="s">
        <v>58</v>
      </c>
      <c r="B31" s="15">
        <v>1035</v>
      </c>
      <c r="C31" s="16" t="s">
        <v>34</v>
      </c>
      <c r="D31" s="9">
        <f t="shared" ca="1" si="1"/>
        <v>1151145.0271459999</v>
      </c>
      <c r="E31" s="9">
        <f t="shared" ca="1" si="1"/>
        <v>10522770364.700001</v>
      </c>
    </row>
    <row r="32" spans="1:263" ht="12.75" customHeight="1" x14ac:dyDescent="0.3">
      <c r="A32" s="8" t="s">
        <v>59</v>
      </c>
      <c r="B32" s="15">
        <v>1036</v>
      </c>
      <c r="C32" s="16" t="s">
        <v>34</v>
      </c>
      <c r="D32" s="9">
        <f t="shared" ca="1" si="1"/>
        <v>502976.49315092026</v>
      </c>
      <c r="E32" s="9">
        <f t="shared" ca="1" si="1"/>
        <v>5558694799.3423719</v>
      </c>
    </row>
    <row r="33" spans="1:5" ht="12.75" customHeight="1" x14ac:dyDescent="0.3">
      <c r="A33" s="8" t="s">
        <v>60</v>
      </c>
      <c r="B33" s="15">
        <v>1037</v>
      </c>
      <c r="C33" s="16" t="s">
        <v>34</v>
      </c>
      <c r="D33" s="9">
        <f t="shared" ca="1" si="1"/>
        <v>148774.2191780775</v>
      </c>
      <c r="E33" s="9">
        <f t="shared" ca="1" si="1"/>
        <v>1823172259.240468</v>
      </c>
    </row>
    <row r="34" spans="1:5" ht="12.75" customHeight="1" x14ac:dyDescent="0.3">
      <c r="A34" s="8" t="s">
        <v>61</v>
      </c>
      <c r="B34" s="15">
        <v>1038</v>
      </c>
      <c r="C34" s="16" t="s">
        <v>34</v>
      </c>
      <c r="D34" s="9">
        <f t="shared" ca="1" si="1"/>
        <v>99</v>
      </c>
      <c r="E34" s="9">
        <f t="shared" ca="1" si="1"/>
        <v>746399.72</v>
      </c>
    </row>
    <row r="35" spans="1:5" ht="12.75" customHeight="1" x14ac:dyDescent="0.3">
      <c r="A35" s="8" t="s">
        <v>62</v>
      </c>
      <c r="B35" s="15">
        <v>1039</v>
      </c>
      <c r="C35" s="16" t="s">
        <v>34</v>
      </c>
      <c r="D35" s="9">
        <f t="shared" ca="1" si="1"/>
        <v>36886</v>
      </c>
      <c r="E35" s="9">
        <f t="shared" ca="1" si="1"/>
        <v>771857709.10000014</v>
      </c>
    </row>
    <row r="36" spans="1:5" ht="12.75" customHeight="1" x14ac:dyDescent="0.3">
      <c r="A36" s="8" t="s">
        <v>63</v>
      </c>
      <c r="B36" s="15">
        <v>1040</v>
      </c>
      <c r="C36" s="16" t="s">
        <v>34</v>
      </c>
      <c r="D36" s="9">
        <f t="shared" ca="1" si="1"/>
        <v>0</v>
      </c>
      <c r="E36" s="9">
        <f t="shared" ca="1" si="1"/>
        <v>0</v>
      </c>
    </row>
    <row r="37" spans="1:5" ht="12.75" customHeight="1" x14ac:dyDescent="0.3">
      <c r="A37" s="8" t="s">
        <v>64</v>
      </c>
      <c r="B37" s="15">
        <v>1043</v>
      </c>
      <c r="C37" s="16" t="s">
        <v>34</v>
      </c>
      <c r="D37" s="9">
        <f t="shared" ca="1" si="1"/>
        <v>894245</v>
      </c>
      <c r="E37" s="9">
        <f t="shared" ca="1" si="1"/>
        <v>9509703973.5276203</v>
      </c>
    </row>
    <row r="38" spans="1:5" ht="12.75" customHeight="1" x14ac:dyDescent="0.3">
      <c r="A38" s="8" t="s">
        <v>65</v>
      </c>
      <c r="B38" s="15">
        <v>1044</v>
      </c>
      <c r="C38" s="16" t="s">
        <v>34</v>
      </c>
      <c r="D38" s="9">
        <f t="shared" ca="1" si="1"/>
        <v>738442.19</v>
      </c>
      <c r="E38" s="9">
        <f t="shared" ca="1" si="1"/>
        <v>7474660427.71</v>
      </c>
    </row>
    <row r="39" spans="1:5" ht="12.75" customHeight="1" x14ac:dyDescent="0.3">
      <c r="A39" s="8" t="s">
        <v>66</v>
      </c>
      <c r="B39" s="15">
        <v>1045</v>
      </c>
      <c r="C39" s="16" t="s">
        <v>34</v>
      </c>
      <c r="D39" s="9">
        <f t="shared" ca="1" si="1"/>
        <v>576456.83897816204</v>
      </c>
      <c r="E39" s="9">
        <f t="shared" ca="1" si="1"/>
        <v>5938609254.4799986</v>
      </c>
    </row>
    <row r="40" spans="1:5" ht="12.75" customHeight="1" x14ac:dyDescent="0.3">
      <c r="A40" s="8" t="s">
        <v>67</v>
      </c>
      <c r="B40" s="15">
        <v>1046</v>
      </c>
      <c r="C40" s="16" t="s">
        <v>34</v>
      </c>
      <c r="D40" s="9">
        <f t="shared" ca="1" si="1"/>
        <v>0</v>
      </c>
      <c r="E40" s="9">
        <f t="shared" ca="1" si="1"/>
        <v>0</v>
      </c>
    </row>
    <row r="41" spans="1:5" ht="12.75" customHeight="1" x14ac:dyDescent="0.3">
      <c r="A41" s="8" t="s">
        <v>68</v>
      </c>
      <c r="B41" s="15">
        <v>1048</v>
      </c>
      <c r="C41" s="16" t="s">
        <v>34</v>
      </c>
      <c r="D41" s="9">
        <f t="shared" ca="1" si="1"/>
        <v>183259</v>
      </c>
      <c r="E41" s="9">
        <f t="shared" ca="1" si="1"/>
        <v>2112092219</v>
      </c>
    </row>
    <row r="42" spans="1:5" ht="12.75" customHeight="1" x14ac:dyDescent="0.3">
      <c r="A42" s="8" t="s">
        <v>69</v>
      </c>
      <c r="B42" s="15">
        <v>1049</v>
      </c>
      <c r="C42" s="16" t="s">
        <v>34</v>
      </c>
      <c r="D42" s="9">
        <f t="shared" ca="1" si="1"/>
        <v>635753.58082065394</v>
      </c>
      <c r="E42" s="9">
        <f t="shared" ca="1" si="1"/>
        <v>1500518553.1748343</v>
      </c>
    </row>
    <row r="43" spans="1:5" ht="12.75" customHeight="1" x14ac:dyDescent="0.3">
      <c r="A43" s="8" t="s">
        <v>70</v>
      </c>
      <c r="B43" s="15">
        <v>1051</v>
      </c>
      <c r="C43" s="16" t="s">
        <v>34</v>
      </c>
      <c r="D43" s="9">
        <f t="shared" ca="1" si="1"/>
        <v>0</v>
      </c>
      <c r="E43" s="9">
        <f t="shared" ca="1" si="1"/>
        <v>0</v>
      </c>
    </row>
    <row r="44" spans="1:5" ht="12.75" customHeight="1" x14ac:dyDescent="0.3">
      <c r="A44" s="8" t="s">
        <v>71</v>
      </c>
      <c r="B44" s="15">
        <v>1052</v>
      </c>
      <c r="C44" s="16" t="s">
        <v>34</v>
      </c>
      <c r="D44" s="9">
        <f t="shared" ca="1" si="1"/>
        <v>0</v>
      </c>
      <c r="E44" s="9">
        <f t="shared" ca="1" si="1"/>
        <v>0</v>
      </c>
    </row>
    <row r="45" spans="1:5" ht="12.75" customHeight="1" x14ac:dyDescent="0.3">
      <c r="A45" s="8" t="s">
        <v>72</v>
      </c>
      <c r="B45" s="15">
        <v>1053</v>
      </c>
      <c r="C45" s="16" t="s">
        <v>34</v>
      </c>
      <c r="D45" s="9">
        <f t="shared" ca="1" si="1"/>
        <v>1027201</v>
      </c>
      <c r="E45" s="9">
        <f t="shared" ca="1" si="1"/>
        <v>7973911915.8499994</v>
      </c>
    </row>
    <row r="46" spans="1:5" ht="12.75" customHeight="1" x14ac:dyDescent="0.3">
      <c r="A46" s="8" t="s">
        <v>73</v>
      </c>
      <c r="B46" s="15">
        <v>1055</v>
      </c>
      <c r="C46" s="16" t="s">
        <v>34</v>
      </c>
      <c r="D46" s="9">
        <f t="shared" ca="1" si="1"/>
        <v>0</v>
      </c>
      <c r="E46" s="9">
        <f t="shared" ca="1" si="1"/>
        <v>0</v>
      </c>
    </row>
    <row r="47" spans="1:5" ht="12.75" customHeight="1" x14ac:dyDescent="0.3">
      <c r="A47" s="8" t="s">
        <v>74</v>
      </c>
      <c r="B47" s="15">
        <v>1056</v>
      </c>
      <c r="C47" s="16" t="s">
        <v>34</v>
      </c>
      <c r="D47" s="9">
        <f t="shared" ref="D47:E66" ca="1" si="2">IF($B$2="Toplam",IFERROR(INDIRECT("'"&amp;D$6&amp;"'!"&amp;ADDRESS(MATCH($B47,INDIRECT("'"&amp;D$6&amp;"'!$B$1:$B$1095"),0),MATCH("15-Tarım Makinesi",INDIRECT("'"&amp;D$6&amp;"'!6:6"),0)+1)),0),IFERROR(INDIRECT("'"&amp;D$6&amp;"'!"&amp;ADDRESS(MATCH($B47,INDIRECT("'"&amp;D$6&amp;"'!$B$1:$B$1095"),0),MATCH($B$2,INDIRECT("'"&amp;D$6&amp;"'!6:6"),0))),0))</f>
        <v>314603.93862833595</v>
      </c>
      <c r="E47" s="9">
        <f t="shared" ca="1" si="2"/>
        <v>2846331933.4099636</v>
      </c>
    </row>
    <row r="48" spans="1:5" ht="12.75" customHeight="1" x14ac:dyDescent="0.3">
      <c r="A48" s="8" t="s">
        <v>75</v>
      </c>
      <c r="B48" s="15">
        <v>1057</v>
      </c>
      <c r="C48" s="16" t="s">
        <v>34</v>
      </c>
      <c r="D48" s="9">
        <f t="shared" ca="1" si="2"/>
        <v>0</v>
      </c>
      <c r="E48" s="9">
        <f t="shared" ca="1" si="2"/>
        <v>0</v>
      </c>
    </row>
    <row r="49" spans="1:5" ht="12.75" customHeight="1" x14ac:dyDescent="0.3">
      <c r="A49" s="8" t="s">
        <v>76</v>
      </c>
      <c r="B49" s="15">
        <v>1058</v>
      </c>
      <c r="C49" s="16" t="s">
        <v>34</v>
      </c>
      <c r="D49" s="9">
        <f t="shared" ca="1" si="2"/>
        <v>0</v>
      </c>
      <c r="E49" s="9">
        <f t="shared" ca="1" si="2"/>
        <v>0</v>
      </c>
    </row>
    <row r="50" spans="1:5" ht="12.75" customHeight="1" x14ac:dyDescent="0.3">
      <c r="A50" s="8" t="s">
        <v>77</v>
      </c>
      <c r="B50" s="15">
        <v>1059</v>
      </c>
      <c r="C50" s="16" t="s">
        <v>34</v>
      </c>
      <c r="D50" s="9">
        <f t="shared" ca="1" si="2"/>
        <v>0</v>
      </c>
      <c r="E50" s="9">
        <f t="shared" ca="1" si="2"/>
        <v>0</v>
      </c>
    </row>
    <row r="51" spans="1:5" ht="12.75" customHeight="1" x14ac:dyDescent="0.3">
      <c r="A51" s="8" t="s">
        <v>78</v>
      </c>
      <c r="B51" s="15">
        <v>1060</v>
      </c>
      <c r="C51" s="16" t="s">
        <v>34</v>
      </c>
      <c r="D51" s="9">
        <f t="shared" ca="1" si="2"/>
        <v>0</v>
      </c>
      <c r="E51" s="9">
        <f t="shared" ca="1" si="2"/>
        <v>0</v>
      </c>
    </row>
    <row r="52" spans="1:5" ht="12.75" customHeight="1" x14ac:dyDescent="0.3">
      <c r="A52" s="8" t="s">
        <v>79</v>
      </c>
      <c r="B52" s="15">
        <v>1061</v>
      </c>
      <c r="C52" s="16" t="s">
        <v>34</v>
      </c>
      <c r="D52" s="9">
        <f t="shared" ca="1" si="2"/>
        <v>0</v>
      </c>
      <c r="E52" s="9">
        <f t="shared" ca="1" si="2"/>
        <v>0</v>
      </c>
    </row>
    <row r="53" spans="1:5" ht="12.75" customHeight="1" x14ac:dyDescent="0.3">
      <c r="A53" s="8" t="s">
        <v>80</v>
      </c>
      <c r="B53" s="15">
        <v>2001</v>
      </c>
      <c r="C53" s="16" t="s">
        <v>34</v>
      </c>
      <c r="D53" s="9">
        <f t="shared" ca="1" si="2"/>
        <v>0</v>
      </c>
      <c r="E53" s="9">
        <f t="shared" ca="1" si="2"/>
        <v>0</v>
      </c>
    </row>
    <row r="54" spans="1:5" ht="12.75" customHeight="1" x14ac:dyDescent="0.3">
      <c r="A54" s="8" t="s">
        <v>81</v>
      </c>
      <c r="B54" s="15">
        <v>2002</v>
      </c>
      <c r="C54" s="16" t="s">
        <v>82</v>
      </c>
      <c r="D54" s="9">
        <f t="shared" ca="1" si="2"/>
        <v>0</v>
      </c>
      <c r="E54" s="9">
        <f t="shared" ca="1" si="2"/>
        <v>0</v>
      </c>
    </row>
    <row r="55" spans="1:5" ht="12.75" customHeight="1" x14ac:dyDescent="0.3">
      <c r="A55" s="8" t="s">
        <v>83</v>
      </c>
      <c r="B55" s="15">
        <v>2005</v>
      </c>
      <c r="C55" s="16" t="s">
        <v>82</v>
      </c>
      <c r="D55" s="9">
        <f t="shared" ca="1" si="2"/>
        <v>0</v>
      </c>
      <c r="E55" s="9">
        <f t="shared" ca="1" si="2"/>
        <v>0</v>
      </c>
    </row>
    <row r="56" spans="1:5" ht="12.75" customHeight="1" x14ac:dyDescent="0.3">
      <c r="A56" s="8" t="s">
        <v>84</v>
      </c>
      <c r="B56" s="15">
        <v>2006</v>
      </c>
      <c r="C56" s="16" t="s">
        <v>85</v>
      </c>
      <c r="D56" s="9">
        <f t="shared" ca="1" si="2"/>
        <v>0</v>
      </c>
      <c r="E56" s="9">
        <f t="shared" ca="1" si="2"/>
        <v>0</v>
      </c>
    </row>
    <row r="57" spans="1:5" ht="12.75" customHeight="1" x14ac:dyDescent="0.3">
      <c r="A57" s="8" t="s">
        <v>86</v>
      </c>
      <c r="B57" s="15">
        <v>2007</v>
      </c>
      <c r="C57" s="16" t="s">
        <v>82</v>
      </c>
      <c r="D57" s="9">
        <f t="shared" ca="1" si="2"/>
        <v>0</v>
      </c>
      <c r="E57" s="9">
        <f t="shared" ca="1" si="2"/>
        <v>0</v>
      </c>
    </row>
    <row r="58" spans="1:5" ht="12.75" customHeight="1" x14ac:dyDescent="0.3">
      <c r="A58" s="8" t="s">
        <v>87</v>
      </c>
      <c r="B58" s="15">
        <v>2008</v>
      </c>
      <c r="C58" s="16" t="s">
        <v>82</v>
      </c>
      <c r="D58" s="9">
        <f t="shared" ca="1" si="2"/>
        <v>0</v>
      </c>
      <c r="E58" s="9">
        <f t="shared" ca="1" si="2"/>
        <v>0</v>
      </c>
    </row>
    <row r="59" spans="1:5" ht="12.75" customHeight="1" x14ac:dyDescent="0.3">
      <c r="A59" s="8" t="s">
        <v>88</v>
      </c>
      <c r="B59" s="15">
        <v>3001</v>
      </c>
      <c r="C59" s="16" t="s">
        <v>85</v>
      </c>
      <c r="D59" s="9">
        <f t="shared" ca="1" si="2"/>
        <v>0</v>
      </c>
      <c r="E59" s="9">
        <f t="shared" ca="1" si="2"/>
        <v>0</v>
      </c>
    </row>
    <row r="60" spans="1:5" ht="12.75" customHeight="1" x14ac:dyDescent="0.3">
      <c r="A60" s="8" t="s">
        <v>89</v>
      </c>
      <c r="B60" s="15">
        <v>3002</v>
      </c>
      <c r="C60" s="16" t="s">
        <v>85</v>
      </c>
      <c r="D60" s="9">
        <f t="shared" ca="1" si="2"/>
        <v>0</v>
      </c>
      <c r="E60" s="9">
        <f t="shared" ca="1" si="2"/>
        <v>0</v>
      </c>
    </row>
    <row r="61" spans="1:5" ht="12.75" customHeight="1" x14ac:dyDescent="0.3">
      <c r="A61" s="8" t="s">
        <v>90</v>
      </c>
      <c r="B61" s="15">
        <v>3003</v>
      </c>
      <c r="C61" s="16" t="s">
        <v>85</v>
      </c>
      <c r="D61" s="9">
        <f t="shared" ca="1" si="2"/>
        <v>0</v>
      </c>
      <c r="E61" s="9">
        <f t="shared" ca="1" si="2"/>
        <v>0</v>
      </c>
    </row>
    <row r="62" spans="1:5" ht="12.75" customHeight="1" x14ac:dyDescent="0.3">
      <c r="A62" s="8" t="s">
        <v>91</v>
      </c>
      <c r="B62" s="15">
        <v>3004</v>
      </c>
      <c r="C62" s="16" t="s">
        <v>85</v>
      </c>
      <c r="D62" s="9">
        <f t="shared" ca="1" si="2"/>
        <v>0</v>
      </c>
      <c r="E62" s="9">
        <f t="shared" ca="1" si="2"/>
        <v>0</v>
      </c>
    </row>
    <row r="63" spans="1:5" ht="12.75" customHeight="1" x14ac:dyDescent="0.3">
      <c r="A63" s="8" t="s">
        <v>92</v>
      </c>
      <c r="B63" s="15">
        <v>3005</v>
      </c>
      <c r="C63" s="16" t="s">
        <v>85</v>
      </c>
      <c r="D63" s="9">
        <f t="shared" ca="1" si="2"/>
        <v>0</v>
      </c>
      <c r="E63" s="9">
        <f t="shared" ca="1" si="2"/>
        <v>0</v>
      </c>
    </row>
    <row r="64" spans="1:5" ht="12.75" customHeight="1" x14ac:dyDescent="0.3">
      <c r="A64" s="8" t="s">
        <v>93</v>
      </c>
      <c r="B64" s="15">
        <v>3006</v>
      </c>
      <c r="C64" s="16" t="s">
        <v>85</v>
      </c>
      <c r="D64" s="9">
        <f t="shared" ca="1" si="2"/>
        <v>0</v>
      </c>
      <c r="E64" s="9">
        <f t="shared" ca="1" si="2"/>
        <v>0</v>
      </c>
    </row>
    <row r="65" spans="1:5" ht="12.75" customHeight="1" x14ac:dyDescent="0.3">
      <c r="A65" s="8" t="s">
        <v>94</v>
      </c>
      <c r="B65" s="15">
        <v>3007</v>
      </c>
      <c r="C65" s="16" t="s">
        <v>85</v>
      </c>
      <c r="D65" s="9">
        <f t="shared" ca="1" si="2"/>
        <v>0</v>
      </c>
      <c r="E65" s="9">
        <f t="shared" ca="1" si="2"/>
        <v>0</v>
      </c>
    </row>
    <row r="66" spans="1:5" ht="12.75" customHeight="1" x14ac:dyDescent="0.3">
      <c r="A66" s="8" t="s">
        <v>95</v>
      </c>
      <c r="B66" s="15">
        <v>3008</v>
      </c>
      <c r="C66" s="16" t="s">
        <v>85</v>
      </c>
      <c r="D66" s="9">
        <f t="shared" ca="1" si="2"/>
        <v>0</v>
      </c>
      <c r="E66" s="9">
        <f t="shared" ca="1" si="2"/>
        <v>0</v>
      </c>
    </row>
    <row r="67" spans="1:5" ht="12.75" customHeight="1" x14ac:dyDescent="0.3">
      <c r="A67" s="8" t="s">
        <v>96</v>
      </c>
      <c r="B67" s="15">
        <v>3009</v>
      </c>
      <c r="C67" s="16" t="s">
        <v>85</v>
      </c>
      <c r="D67" s="9">
        <f t="shared" ref="D67:E72" ca="1" si="3">IF($B$2="Toplam",IFERROR(INDIRECT("'"&amp;D$6&amp;"'!"&amp;ADDRESS(MATCH($B67,INDIRECT("'"&amp;D$6&amp;"'!$B$1:$B$1095"),0),MATCH("15-Tarım Makinesi",INDIRECT("'"&amp;D$6&amp;"'!6:6"),0)+1)),0),IFERROR(INDIRECT("'"&amp;D$6&amp;"'!"&amp;ADDRESS(MATCH($B67,INDIRECT("'"&amp;D$6&amp;"'!$B$1:$B$1095"),0),MATCH($B$2,INDIRECT("'"&amp;D$6&amp;"'!6:6"),0))),0))</f>
        <v>0</v>
      </c>
      <c r="E67" s="9">
        <f t="shared" ca="1" si="3"/>
        <v>0</v>
      </c>
    </row>
    <row r="68" spans="1:5" ht="12.75" customHeight="1" x14ac:dyDescent="0.3">
      <c r="A68" s="8" t="s">
        <v>97</v>
      </c>
      <c r="B68" s="15">
        <v>3011</v>
      </c>
      <c r="C68" s="16" t="s">
        <v>85</v>
      </c>
      <c r="D68" s="9">
        <f t="shared" ca="1" si="3"/>
        <v>0</v>
      </c>
      <c r="E68" s="9">
        <f t="shared" ca="1" si="3"/>
        <v>0</v>
      </c>
    </row>
    <row r="69" spans="1:5" ht="12.75" customHeight="1" x14ac:dyDescent="0.3">
      <c r="A69" s="8" t="s">
        <v>98</v>
      </c>
      <c r="B69" s="15">
        <v>3012</v>
      </c>
      <c r="C69" s="16" t="s">
        <v>85</v>
      </c>
      <c r="D69" s="9">
        <f t="shared" ca="1" si="3"/>
        <v>0</v>
      </c>
      <c r="E69" s="9">
        <f t="shared" ca="1" si="3"/>
        <v>0</v>
      </c>
    </row>
    <row r="70" spans="1:5" ht="12.75" customHeight="1" x14ac:dyDescent="0.3">
      <c r="A70" s="8" t="s">
        <v>99</v>
      </c>
      <c r="B70" s="15">
        <v>3016</v>
      </c>
      <c r="C70" s="16" t="s">
        <v>85</v>
      </c>
      <c r="D70" s="9">
        <f t="shared" ca="1" si="3"/>
        <v>0</v>
      </c>
      <c r="E70" s="9">
        <f t="shared" ca="1" si="3"/>
        <v>0</v>
      </c>
    </row>
    <row r="71" spans="1:5" ht="12.75" customHeight="1" x14ac:dyDescent="0.3">
      <c r="A71" s="8" t="s">
        <v>100</v>
      </c>
      <c r="B71" s="15">
        <v>3017</v>
      </c>
      <c r="C71" s="16" t="s">
        <v>85</v>
      </c>
      <c r="D71" s="9">
        <f t="shared" ca="1" si="3"/>
        <v>0</v>
      </c>
      <c r="E71" s="9">
        <f t="shared" ca="1" si="3"/>
        <v>0</v>
      </c>
    </row>
    <row r="72" spans="1:5" ht="12.75" customHeight="1" x14ac:dyDescent="0.3">
      <c r="A72" s="8" t="s">
        <v>101</v>
      </c>
      <c r="B72" s="15">
        <v>3018</v>
      </c>
      <c r="C72" s="16" t="s">
        <v>85</v>
      </c>
      <c r="D72" s="9">
        <f t="shared" ca="1" si="3"/>
        <v>0</v>
      </c>
      <c r="E72" s="9">
        <f t="shared" ca="1" si="3"/>
        <v>0</v>
      </c>
    </row>
    <row r="73" spans="1:5" ht="12.75" customHeight="1" x14ac:dyDescent="0.3">
      <c r="A73" s="10" t="s">
        <v>102</v>
      </c>
      <c r="B73" s="17">
        <v>9000</v>
      </c>
      <c r="C73" s="16" t="s">
        <v>103</v>
      </c>
      <c r="D73" s="11">
        <f ca="1">SUMIF($C$7:$C$72,"HD",D$7:D$72)</f>
        <v>13230708.520218117</v>
      </c>
      <c r="E73" s="11">
        <f ca="1">SUMIF($C$7:$C$72,"HD",E$7:E$72)</f>
        <v>129303261150.7697</v>
      </c>
    </row>
    <row r="74" spans="1:5" ht="12.75" customHeight="1" x14ac:dyDescent="0.3">
      <c r="A74" s="10" t="s">
        <v>104</v>
      </c>
      <c r="B74" s="17">
        <v>9001</v>
      </c>
      <c r="C74" s="16" t="s">
        <v>105</v>
      </c>
      <c r="D74" s="11">
        <f ca="1">SUMIF($C$7:$C$72,"H",D$7:D$72)+SUMIF($C$7:$C$72,"E",D$7:D$72)</f>
        <v>0</v>
      </c>
      <c r="E74" s="11">
        <f ca="1">SUMIF($C$7:$C$72,"H",E$7:E$72)+SUMIF($C$7:$C$72,"E",E$7:E$72)</f>
        <v>0</v>
      </c>
    </row>
    <row r="75" spans="1:5" ht="12.75" customHeight="1" x14ac:dyDescent="0.3">
      <c r="A75" s="10" t="s">
        <v>106</v>
      </c>
      <c r="B75" s="17">
        <v>9003</v>
      </c>
      <c r="C75" s="16" t="s">
        <v>107</v>
      </c>
      <c r="D75" s="11">
        <f ca="1">D73+D74</f>
        <v>13230708.520218117</v>
      </c>
      <c r="E75" s="11">
        <f ca="1">E73+E74</f>
        <v>129303261150.7697</v>
      </c>
    </row>
    <row r="76" spans="1:5" ht="12.75" customHeight="1" x14ac:dyDescent="0.25"/>
    <row r="77" spans="1:5" ht="12.75" customHeight="1" x14ac:dyDescent="0.25"/>
    <row r="78" spans="1:5" ht="12.75" customHeight="1" x14ac:dyDescent="0.25"/>
  </sheetData>
  <mergeCells count="1">
    <mergeCell ref="E2:F2"/>
  </mergeCells>
  <dataValidations count="1">
    <dataValidation type="list" allowBlank="1" showInputMessage="1" showErrorMessage="1" sqref="B2" xr:uid="{9E84E2BF-5B33-454B-BBBC-C35FBBC2C27C}">
      <formula1>Araç_Tipi_2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5415-D3F3-425D-A970-C8C97EC83F8F}">
  <dimension ref="A1:S75"/>
  <sheetViews>
    <sheetView showGridLines="0" zoomScale="80" zoomScaleNormal="80" workbookViewId="0">
      <pane xSplit="3" ySplit="6" topLeftCell="D7" activePane="bottomRight" state="frozen"/>
      <selection activeCell="L25" sqref="L25"/>
      <selection pane="topRight" activeCell="L25" sqref="L25"/>
      <selection pane="bottomLeft" activeCell="L25" sqref="L25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16384" width="9.109375" style="2"/>
  </cols>
  <sheetData>
    <row r="1" spans="1:19" ht="15" customHeight="1" x14ac:dyDescent="0.3">
      <c r="A1" s="1" t="s">
        <v>108</v>
      </c>
      <c r="B1" s="12"/>
      <c r="C1" s="12"/>
    </row>
    <row r="2" spans="1:19" ht="15" customHeight="1" x14ac:dyDescent="0.3">
      <c r="A2" s="1" t="s">
        <v>1</v>
      </c>
      <c r="B2" s="12"/>
      <c r="C2" s="12"/>
    </row>
    <row r="3" spans="1:19" ht="15" customHeight="1" x14ac:dyDescent="0.3">
      <c r="A3" s="4" t="s">
        <v>113</v>
      </c>
      <c r="B3" s="12"/>
      <c r="C3" s="12"/>
    </row>
    <row r="4" spans="1:19" ht="22.5" customHeight="1" x14ac:dyDescent="0.25"/>
    <row r="5" spans="1:19" ht="22.5" customHeight="1" x14ac:dyDescent="0.25">
      <c r="D5" s="22" t="s">
        <v>109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9" ht="79.5" customHeight="1" x14ac:dyDescent="0.25">
      <c r="A6" s="14" t="s">
        <v>30</v>
      </c>
      <c r="B6" s="14" t="s">
        <v>31</v>
      </c>
      <c r="C6" s="14" t="s">
        <v>32</v>
      </c>
      <c r="D6" s="7" t="s">
        <v>2</v>
      </c>
      <c r="E6" s="7" t="s">
        <v>4</v>
      </c>
      <c r="F6" s="7" t="s">
        <v>6</v>
      </c>
      <c r="G6" s="7" t="s">
        <v>11</v>
      </c>
      <c r="H6" s="7" t="s">
        <v>17</v>
      </c>
      <c r="I6" s="7" t="s">
        <v>19</v>
      </c>
      <c r="J6" s="7" t="s">
        <v>21</v>
      </c>
      <c r="K6" s="7" t="s">
        <v>23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18</v>
      </c>
      <c r="Q6" s="7" t="s">
        <v>25</v>
      </c>
      <c r="R6" s="7" t="s">
        <v>22</v>
      </c>
      <c r="S6" s="18" t="s">
        <v>110</v>
      </c>
    </row>
    <row r="7" spans="1:19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</row>
    <row r="8" spans="1:19" ht="12.75" customHeight="1" x14ac:dyDescent="0.3">
      <c r="A8" s="8" t="s">
        <v>35</v>
      </c>
      <c r="B8" s="15">
        <v>1003</v>
      </c>
      <c r="C8" s="16" t="s">
        <v>34</v>
      </c>
      <c r="D8" s="9">
        <v>354913</v>
      </c>
      <c r="E8" s="9">
        <v>13</v>
      </c>
      <c r="F8" s="9">
        <v>284</v>
      </c>
      <c r="G8" s="9">
        <v>35</v>
      </c>
      <c r="H8" s="9">
        <v>47</v>
      </c>
      <c r="I8" s="9">
        <v>89555</v>
      </c>
      <c r="J8" s="9">
        <v>1871</v>
      </c>
      <c r="K8" s="9">
        <v>315</v>
      </c>
      <c r="L8" s="9">
        <v>4100</v>
      </c>
      <c r="M8" s="9">
        <v>9</v>
      </c>
      <c r="N8" s="9">
        <v>37596</v>
      </c>
      <c r="O8" s="9">
        <v>15</v>
      </c>
      <c r="P8" s="9">
        <v>1034</v>
      </c>
      <c r="Q8" s="9">
        <v>613</v>
      </c>
      <c r="R8" s="9">
        <v>68</v>
      </c>
      <c r="S8" s="19">
        <v>490468</v>
      </c>
    </row>
    <row r="9" spans="1:19" ht="12.75" customHeight="1" x14ac:dyDescent="0.3">
      <c r="A9" s="8" t="s">
        <v>36</v>
      </c>
      <c r="B9" s="15">
        <v>1004</v>
      </c>
      <c r="C9" s="16" t="s">
        <v>34</v>
      </c>
      <c r="D9" s="9">
        <v>528710</v>
      </c>
      <c r="E9" s="9">
        <v>1328</v>
      </c>
      <c r="F9" s="9">
        <v>42103</v>
      </c>
      <c r="G9" s="9">
        <v>10959</v>
      </c>
      <c r="H9" s="9">
        <v>1256</v>
      </c>
      <c r="I9" s="9">
        <v>138798</v>
      </c>
      <c r="J9" s="9">
        <v>18467</v>
      </c>
      <c r="K9" s="9">
        <v>1714</v>
      </c>
      <c r="L9" s="9">
        <v>33536</v>
      </c>
      <c r="M9" s="9">
        <v>13</v>
      </c>
      <c r="N9" s="9">
        <v>174393</v>
      </c>
      <c r="O9" s="9">
        <v>655</v>
      </c>
      <c r="P9" s="9">
        <v>32448</v>
      </c>
      <c r="Q9" s="9">
        <v>4153</v>
      </c>
      <c r="R9" s="9">
        <v>8</v>
      </c>
      <c r="S9" s="19">
        <v>988541</v>
      </c>
    </row>
    <row r="10" spans="1:19" ht="12.75" customHeight="1" x14ac:dyDescent="0.3">
      <c r="A10" s="8" t="s">
        <v>37</v>
      </c>
      <c r="B10" s="15">
        <v>1005</v>
      </c>
      <c r="C10" s="16" t="s">
        <v>34</v>
      </c>
      <c r="D10" s="9">
        <v>353752</v>
      </c>
      <c r="E10" s="9">
        <v>4233</v>
      </c>
      <c r="F10" s="9">
        <v>16910</v>
      </c>
      <c r="G10" s="9">
        <v>6482</v>
      </c>
      <c r="H10" s="9">
        <v>3187</v>
      </c>
      <c r="I10" s="9">
        <v>105493</v>
      </c>
      <c r="J10" s="9">
        <v>25978</v>
      </c>
      <c r="K10" s="9">
        <v>4071</v>
      </c>
      <c r="L10" s="9">
        <v>15203</v>
      </c>
      <c r="M10" s="9">
        <v>5</v>
      </c>
      <c r="N10" s="9">
        <v>87956</v>
      </c>
      <c r="O10" s="9">
        <v>2217</v>
      </c>
      <c r="P10" s="9">
        <v>22466</v>
      </c>
      <c r="Q10" s="9">
        <v>9675</v>
      </c>
      <c r="R10" s="9">
        <v>499</v>
      </c>
      <c r="S10" s="19">
        <v>658127</v>
      </c>
    </row>
    <row r="11" spans="1:19" ht="12.75" customHeight="1" x14ac:dyDescent="0.3">
      <c r="A11" s="8" t="s">
        <v>38</v>
      </c>
      <c r="B11" s="15">
        <v>1006</v>
      </c>
      <c r="C11" s="16" t="s">
        <v>34</v>
      </c>
      <c r="D11" s="9">
        <v>450480.39</v>
      </c>
      <c r="E11" s="9">
        <v>500.22</v>
      </c>
      <c r="F11" s="9">
        <v>4945.33</v>
      </c>
      <c r="G11" s="9">
        <v>674.22</v>
      </c>
      <c r="H11" s="9">
        <v>76.25</v>
      </c>
      <c r="I11" s="9">
        <v>233893.31</v>
      </c>
      <c r="J11" s="9">
        <v>535.29999999999995</v>
      </c>
      <c r="K11" s="9">
        <v>3.42</v>
      </c>
      <c r="L11" s="9">
        <v>3167.2</v>
      </c>
      <c r="M11" s="9">
        <v>0</v>
      </c>
      <c r="N11" s="9">
        <v>58003.28</v>
      </c>
      <c r="O11" s="9">
        <v>13.05</v>
      </c>
      <c r="P11" s="9">
        <v>299.22000000000003</v>
      </c>
      <c r="Q11" s="9">
        <v>11487.54</v>
      </c>
      <c r="R11" s="9">
        <v>0</v>
      </c>
      <c r="S11" s="19">
        <v>764078.7300000001</v>
      </c>
    </row>
    <row r="12" spans="1:19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</row>
    <row r="13" spans="1:19" ht="12.75" customHeight="1" x14ac:dyDescent="0.3">
      <c r="A13" s="8" t="s">
        <v>40</v>
      </c>
      <c r="B13" s="15">
        <v>1008</v>
      </c>
      <c r="C13" s="16" t="s">
        <v>34</v>
      </c>
      <c r="D13" s="9">
        <v>628114.13066097803</v>
      </c>
      <c r="E13" s="9">
        <v>242</v>
      </c>
      <c r="F13" s="9">
        <v>12800.1784602141</v>
      </c>
      <c r="G13" s="9">
        <v>4057.6668949771702</v>
      </c>
      <c r="H13" s="9">
        <v>3364.6796803653001</v>
      </c>
      <c r="I13" s="9">
        <v>128051.15</v>
      </c>
      <c r="J13" s="9">
        <v>5254.7883268257001</v>
      </c>
      <c r="K13" s="9">
        <v>2412.8136986301402</v>
      </c>
      <c r="L13" s="9">
        <v>14980.1835616438</v>
      </c>
      <c r="M13" s="9">
        <v>0</v>
      </c>
      <c r="N13" s="9">
        <v>112248.581271053</v>
      </c>
      <c r="O13" s="9">
        <v>365.39627217606102</v>
      </c>
      <c r="P13" s="9">
        <v>5921.5863455589897</v>
      </c>
      <c r="Q13" s="9">
        <v>1052.9808219178101</v>
      </c>
      <c r="R13" s="9">
        <v>0</v>
      </c>
      <c r="S13" s="19">
        <v>918866.13599434018</v>
      </c>
    </row>
    <row r="14" spans="1:19" ht="12.75" customHeight="1" x14ac:dyDescent="0.3">
      <c r="A14" s="8" t="s">
        <v>41</v>
      </c>
      <c r="B14" s="15">
        <v>1009</v>
      </c>
      <c r="C14" s="16" t="s">
        <v>34</v>
      </c>
      <c r="D14" s="9">
        <v>893255.30659476423</v>
      </c>
      <c r="E14" s="9">
        <v>2086.7506849315091</v>
      </c>
      <c r="F14" s="9">
        <v>15066.100000000053</v>
      </c>
      <c r="G14" s="9">
        <v>1949.0504566210043</v>
      </c>
      <c r="H14" s="9">
        <v>1702.105936073059</v>
      </c>
      <c r="I14" s="9">
        <v>192499.723624523</v>
      </c>
      <c r="J14" s="9">
        <v>20061.113242009149</v>
      </c>
      <c r="K14" s="9">
        <v>995.07671232876703</v>
      </c>
      <c r="L14" s="9">
        <v>15165.594063926907</v>
      </c>
      <c r="M14" s="9">
        <v>15</v>
      </c>
      <c r="N14" s="9">
        <v>28140.134474885879</v>
      </c>
      <c r="O14" s="9">
        <v>874.01849315068398</v>
      </c>
      <c r="P14" s="9">
        <v>21022.027625570772</v>
      </c>
      <c r="Q14" s="9">
        <v>1822.0002283105068</v>
      </c>
      <c r="R14" s="9">
        <v>175.21095890410982</v>
      </c>
      <c r="S14" s="19">
        <v>1194829.2130959996</v>
      </c>
    </row>
    <row r="15" spans="1:19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</row>
    <row r="16" spans="1:19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</row>
    <row r="17" spans="1:19" ht="12.75" customHeight="1" x14ac:dyDescent="0.3">
      <c r="A17" s="8" t="s">
        <v>44</v>
      </c>
      <c r="B17" s="15">
        <v>1012</v>
      </c>
      <c r="C17" s="16" t="s">
        <v>34</v>
      </c>
      <c r="D17" s="9">
        <v>111648</v>
      </c>
      <c r="E17" s="9">
        <v>2252.1095890411002</v>
      </c>
      <c r="F17" s="9">
        <v>7045.1385844748802</v>
      </c>
      <c r="G17" s="9">
        <v>1673.95616438356</v>
      </c>
      <c r="H17" s="9">
        <v>137.47945205479499</v>
      </c>
      <c r="I17" s="9">
        <v>40728.867705194301</v>
      </c>
      <c r="J17" s="9">
        <v>4290.9687366655698</v>
      </c>
      <c r="K17" s="9">
        <v>1024.72876712329</v>
      </c>
      <c r="L17" s="9">
        <v>107611.64885013401</v>
      </c>
      <c r="M17" s="9">
        <v>6</v>
      </c>
      <c r="N17" s="9">
        <v>124891.432193189</v>
      </c>
      <c r="O17" s="9">
        <v>61.131506849315102</v>
      </c>
      <c r="P17" s="9">
        <v>2373.8454262824398</v>
      </c>
      <c r="Q17" s="9">
        <v>668.95662100456605</v>
      </c>
      <c r="R17" s="9">
        <v>5</v>
      </c>
      <c r="S17" s="19">
        <v>404419.26359639678</v>
      </c>
    </row>
    <row r="18" spans="1:19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</row>
    <row r="19" spans="1:19" ht="12.75" customHeight="1" x14ac:dyDescent="0.3">
      <c r="A19" s="8" t="s">
        <v>46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</row>
    <row r="20" spans="1:19" ht="12.75" customHeight="1" x14ac:dyDescent="0.3">
      <c r="A20" s="8" t="s">
        <v>47</v>
      </c>
      <c r="B20" s="15">
        <v>1017</v>
      </c>
      <c r="C20" s="16" t="s">
        <v>34</v>
      </c>
      <c r="D20" s="9">
        <v>142121.3061665</v>
      </c>
      <c r="E20" s="9">
        <v>95.479451800000007</v>
      </c>
      <c r="F20" s="9">
        <v>495.95799049999999</v>
      </c>
      <c r="G20" s="9">
        <v>515.73150680000003</v>
      </c>
      <c r="H20" s="9">
        <v>145.15890419999999</v>
      </c>
      <c r="I20" s="9">
        <v>42812.179584799997</v>
      </c>
      <c r="J20" s="9">
        <v>958.06849290000002</v>
      </c>
      <c r="K20" s="9">
        <v>164.5561644</v>
      </c>
      <c r="L20" s="9">
        <v>2902.5534249000002</v>
      </c>
      <c r="M20" s="9">
        <v>0</v>
      </c>
      <c r="N20" s="9">
        <v>981.58356130000004</v>
      </c>
      <c r="O20" s="9">
        <v>55.298630099999997</v>
      </c>
      <c r="P20" s="9">
        <v>545.17260299999998</v>
      </c>
      <c r="Q20" s="9">
        <v>938.99452069999995</v>
      </c>
      <c r="R20" s="9">
        <v>0</v>
      </c>
      <c r="S20" s="19">
        <v>192732.04100190004</v>
      </c>
    </row>
    <row r="21" spans="1:19" ht="12.75" customHeight="1" x14ac:dyDescent="0.3">
      <c r="A21" s="8" t="s">
        <v>48</v>
      </c>
      <c r="B21" s="15">
        <v>1018</v>
      </c>
      <c r="C21" s="16" t="s">
        <v>34</v>
      </c>
      <c r="D21" s="9">
        <v>420219.40592839487</v>
      </c>
      <c r="E21" s="9">
        <v>0</v>
      </c>
      <c r="F21" s="9">
        <v>144.69863013698631</v>
      </c>
      <c r="G21" s="9">
        <v>112.22739726027397</v>
      </c>
      <c r="H21" s="9">
        <v>65</v>
      </c>
      <c r="I21" s="9">
        <v>120722.90456622938</v>
      </c>
      <c r="J21" s="9">
        <v>120.66027397260274</v>
      </c>
      <c r="K21" s="9">
        <v>52.893150684931506</v>
      </c>
      <c r="L21" s="9">
        <v>5356.1835616438448</v>
      </c>
      <c r="M21" s="9">
        <v>0</v>
      </c>
      <c r="N21" s="9">
        <v>-19.602739726027693</v>
      </c>
      <c r="O21" s="9">
        <v>6.4356164383561643</v>
      </c>
      <c r="P21" s="9">
        <v>2767.569863013699</v>
      </c>
      <c r="Q21" s="9">
        <v>13.287671232876711</v>
      </c>
      <c r="R21" s="9">
        <v>0</v>
      </c>
      <c r="S21" s="19">
        <v>549561.66391928156</v>
      </c>
    </row>
    <row r="22" spans="1:19" ht="12.75" customHeight="1" x14ac:dyDescent="0.3">
      <c r="A22" s="8" t="s">
        <v>49</v>
      </c>
      <c r="B22" s="15">
        <v>1020</v>
      </c>
      <c r="C22" s="16" t="s">
        <v>34</v>
      </c>
      <c r="D22" s="9">
        <v>423071.63198821503</v>
      </c>
      <c r="E22" s="9">
        <v>51.4086296796524</v>
      </c>
      <c r="F22" s="9">
        <v>5125.60284285331</v>
      </c>
      <c r="G22" s="9">
        <v>6210.7477072923502</v>
      </c>
      <c r="H22" s="9">
        <v>3308.8497671780401</v>
      </c>
      <c r="I22" s="9">
        <v>149067.70543931201</v>
      </c>
      <c r="J22" s="9">
        <v>28685.313661212102</v>
      </c>
      <c r="K22" s="9">
        <v>9867.2275073498604</v>
      </c>
      <c r="L22" s="9">
        <v>6239.6145274105202</v>
      </c>
      <c r="M22" s="9">
        <v>1</v>
      </c>
      <c r="N22" s="9">
        <v>10922.866442356701</v>
      </c>
      <c r="O22" s="9">
        <v>1485.97758859736</v>
      </c>
      <c r="P22" s="9">
        <v>18814.108099012501</v>
      </c>
      <c r="Q22" s="9">
        <v>9508.2698348997692</v>
      </c>
      <c r="R22" s="9">
        <v>144.47671232876701</v>
      </c>
      <c r="S22" s="19">
        <v>672504.80074769794</v>
      </c>
    </row>
    <row r="23" spans="1:19" ht="12.75" customHeight="1" x14ac:dyDescent="0.3">
      <c r="A23" s="8" t="s">
        <v>50</v>
      </c>
      <c r="B23" s="15">
        <v>1022</v>
      </c>
      <c r="C23" s="16" t="s">
        <v>34</v>
      </c>
      <c r="D23" s="9">
        <v>569729</v>
      </c>
      <c r="E23" s="9">
        <v>6502</v>
      </c>
      <c r="F23" s="9">
        <v>14165</v>
      </c>
      <c r="G23" s="9">
        <v>4851</v>
      </c>
      <c r="H23" s="9">
        <v>1493</v>
      </c>
      <c r="I23" s="9">
        <v>202162</v>
      </c>
      <c r="J23" s="9">
        <v>53067</v>
      </c>
      <c r="K23" s="9">
        <v>11936</v>
      </c>
      <c r="L23" s="9">
        <v>18259</v>
      </c>
      <c r="M23" s="9">
        <v>17</v>
      </c>
      <c r="N23" s="9">
        <v>6295</v>
      </c>
      <c r="O23" s="9">
        <v>1684</v>
      </c>
      <c r="P23" s="9">
        <v>22482</v>
      </c>
      <c r="Q23" s="9">
        <v>9343</v>
      </c>
      <c r="R23" s="9">
        <v>1581</v>
      </c>
      <c r="S23" s="19">
        <v>923566</v>
      </c>
    </row>
    <row r="24" spans="1:19" ht="12.75" customHeight="1" x14ac:dyDescent="0.3">
      <c r="A24" s="8" t="s">
        <v>51</v>
      </c>
      <c r="B24" s="15">
        <v>1025</v>
      </c>
      <c r="C24" s="16" t="s">
        <v>34</v>
      </c>
      <c r="D24" s="9">
        <v>178989.36758352799</v>
      </c>
      <c r="E24" s="9">
        <v>423.28219178082202</v>
      </c>
      <c r="F24" s="9">
        <v>4793.0191780821897</v>
      </c>
      <c r="G24" s="9">
        <v>1064.0465753424701</v>
      </c>
      <c r="H24" s="9">
        <v>166.093150684932</v>
      </c>
      <c r="I24" s="9">
        <v>79908.473014206902</v>
      </c>
      <c r="J24" s="9">
        <v>5037.9808219178003</v>
      </c>
      <c r="K24" s="9">
        <v>537.28493150684903</v>
      </c>
      <c r="L24" s="9">
        <v>80955.084931507707</v>
      </c>
      <c r="M24" s="9">
        <v>1</v>
      </c>
      <c r="N24" s="9">
        <v>34111.967123288203</v>
      </c>
      <c r="O24" s="9">
        <v>189.20547945205499</v>
      </c>
      <c r="P24" s="9">
        <v>1142.1369863013699</v>
      </c>
      <c r="Q24" s="9">
        <v>1772.2547945205499</v>
      </c>
      <c r="R24" s="9">
        <v>699.85753424657503</v>
      </c>
      <c r="S24" s="19">
        <v>389791.05429636646</v>
      </c>
    </row>
    <row r="25" spans="1:19" ht="12.75" customHeight="1" x14ac:dyDescent="0.3">
      <c r="A25" s="8" t="s">
        <v>52</v>
      </c>
      <c r="B25" s="15">
        <v>1027</v>
      </c>
      <c r="C25" s="16" t="s">
        <v>34</v>
      </c>
      <c r="D25" s="9">
        <v>5328.9369299999998</v>
      </c>
      <c r="E25" s="9">
        <v>22</v>
      </c>
      <c r="F25" s="9">
        <v>374.56163900000001</v>
      </c>
      <c r="G25" s="9">
        <v>166.82465300000001</v>
      </c>
      <c r="H25" s="9">
        <v>138.71780100000001</v>
      </c>
      <c r="I25" s="9">
        <v>8560.2328070000003</v>
      </c>
      <c r="J25" s="9">
        <v>1942.852036</v>
      </c>
      <c r="K25" s="9">
        <v>148.35342400000002</v>
      </c>
      <c r="L25" s="9">
        <v>25</v>
      </c>
      <c r="M25" s="9">
        <v>0</v>
      </c>
      <c r="N25" s="9">
        <v>171.99178000000001</v>
      </c>
      <c r="O25" s="9">
        <v>10.750684</v>
      </c>
      <c r="P25" s="9">
        <v>2065.0629159999999</v>
      </c>
      <c r="Q25" s="9">
        <v>120</v>
      </c>
      <c r="R25" s="9">
        <v>0</v>
      </c>
      <c r="S25" s="19">
        <v>19075.284669999997</v>
      </c>
    </row>
    <row r="26" spans="1:19" ht="12.75" customHeight="1" x14ac:dyDescent="0.3">
      <c r="A26" s="8" t="s">
        <v>53</v>
      </c>
      <c r="B26" s="15">
        <v>1028</v>
      </c>
      <c r="C26" s="16" t="s">
        <v>34</v>
      </c>
      <c r="D26" s="9">
        <v>421119.20344337099</v>
      </c>
      <c r="E26" s="9">
        <v>5.2273972602730003</v>
      </c>
      <c r="F26" s="9">
        <v>190.180821917808</v>
      </c>
      <c r="G26" s="9">
        <v>42.405479452054003</v>
      </c>
      <c r="H26" s="9">
        <v>28</v>
      </c>
      <c r="I26" s="9">
        <v>16381.2191780822</v>
      </c>
      <c r="J26" s="9">
        <v>556.06849315068496</v>
      </c>
      <c r="K26" s="9">
        <v>1066.6356164383601</v>
      </c>
      <c r="L26" s="9">
        <v>735.69052324275799</v>
      </c>
      <c r="M26" s="9">
        <v>11</v>
      </c>
      <c r="N26" s="9">
        <v>16568.868493150701</v>
      </c>
      <c r="O26" s="9">
        <v>30.909589041095</v>
      </c>
      <c r="P26" s="9">
        <v>169.038356164384</v>
      </c>
      <c r="Q26" s="9">
        <v>69.421917808219007</v>
      </c>
      <c r="R26" s="9">
        <v>17</v>
      </c>
      <c r="S26" s="19">
        <v>456990.86930907954</v>
      </c>
    </row>
    <row r="27" spans="1:19" ht="12.75" customHeight="1" x14ac:dyDescent="0.3">
      <c r="A27" s="8" t="s">
        <v>54</v>
      </c>
      <c r="B27" s="15">
        <v>1030</v>
      </c>
      <c r="C27" s="16" t="s">
        <v>34</v>
      </c>
      <c r="D27" s="9">
        <v>690823.48</v>
      </c>
      <c r="E27" s="9">
        <v>6780.19</v>
      </c>
      <c r="F27" s="9">
        <v>42977.84</v>
      </c>
      <c r="G27" s="9">
        <v>10444.01</v>
      </c>
      <c r="H27" s="9">
        <v>1141.82</v>
      </c>
      <c r="I27" s="9">
        <v>224851.79</v>
      </c>
      <c r="J27" s="9">
        <v>3535.81</v>
      </c>
      <c r="K27" s="9">
        <v>32</v>
      </c>
      <c r="L27" s="9">
        <v>7728.78</v>
      </c>
      <c r="M27" s="9">
        <v>0</v>
      </c>
      <c r="N27" s="9">
        <v>138</v>
      </c>
      <c r="O27" s="9">
        <v>9.1300000000000008</v>
      </c>
      <c r="P27" s="9">
        <v>3386.31</v>
      </c>
      <c r="Q27" s="9">
        <v>6.4</v>
      </c>
      <c r="R27" s="9">
        <v>0</v>
      </c>
      <c r="S27" s="19">
        <v>991855.56</v>
      </c>
    </row>
    <row r="28" spans="1:19" ht="12.75" customHeight="1" x14ac:dyDescent="0.3">
      <c r="A28" s="8" t="s">
        <v>55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</row>
    <row r="29" spans="1:19" ht="12.75" customHeight="1" x14ac:dyDescent="0.3">
      <c r="A29" s="8" t="s">
        <v>56</v>
      </c>
      <c r="B29" s="15">
        <v>1032</v>
      </c>
      <c r="C29" s="16" t="s">
        <v>34</v>
      </c>
      <c r="D29" s="9">
        <v>737614.0730202191</v>
      </c>
      <c r="E29" s="9">
        <v>1283.622146118721</v>
      </c>
      <c r="F29" s="9">
        <v>10472.838356164393</v>
      </c>
      <c r="G29" s="9">
        <v>1957.1200913242019</v>
      </c>
      <c r="H29" s="9">
        <v>1268.8068493150686</v>
      </c>
      <c r="I29" s="9">
        <v>32184.616894977313</v>
      </c>
      <c r="J29" s="9">
        <v>3005.7696347031952</v>
      </c>
      <c r="K29" s="9">
        <v>88.808219178082197</v>
      </c>
      <c r="L29" s="9">
        <v>89.265753424657532</v>
      </c>
      <c r="M29" s="9">
        <v>0</v>
      </c>
      <c r="N29" s="9">
        <v>283951.93323226302</v>
      </c>
      <c r="O29" s="9">
        <v>63.026940639269398</v>
      </c>
      <c r="P29" s="9">
        <v>6295.9901826483983</v>
      </c>
      <c r="Q29" s="9">
        <v>541.43607305936075</v>
      </c>
      <c r="R29" s="9">
        <v>0</v>
      </c>
      <c r="S29" s="19">
        <v>1078817.3073940349</v>
      </c>
    </row>
    <row r="30" spans="1:19" ht="12.75" customHeight="1" x14ac:dyDescent="0.3">
      <c r="A30" s="8" t="s">
        <v>57</v>
      </c>
      <c r="B30" s="15">
        <v>1034</v>
      </c>
      <c r="C30" s="16" t="s">
        <v>34</v>
      </c>
      <c r="D30" s="9">
        <v>110977</v>
      </c>
      <c r="E30" s="9">
        <v>3</v>
      </c>
      <c r="F30" s="9">
        <v>10</v>
      </c>
      <c r="G30" s="9">
        <v>5</v>
      </c>
      <c r="H30" s="9">
        <v>1</v>
      </c>
      <c r="I30" s="9">
        <v>28800</v>
      </c>
      <c r="J30" s="9">
        <v>15</v>
      </c>
      <c r="K30" s="9">
        <v>1</v>
      </c>
      <c r="L30" s="9">
        <v>316</v>
      </c>
      <c r="M30" s="9">
        <v>0</v>
      </c>
      <c r="N30" s="9">
        <v>8269</v>
      </c>
      <c r="O30" s="9">
        <v>263</v>
      </c>
      <c r="P30" s="9">
        <v>119</v>
      </c>
      <c r="Q30" s="9">
        <v>1582</v>
      </c>
      <c r="R30" s="9">
        <v>0</v>
      </c>
      <c r="S30" s="19">
        <v>150361</v>
      </c>
    </row>
    <row r="31" spans="1:19" ht="12.75" customHeight="1" x14ac:dyDescent="0.3">
      <c r="A31" s="8" t="s">
        <v>58</v>
      </c>
      <c r="B31" s="15">
        <v>1035</v>
      </c>
      <c r="C31" s="16" t="s">
        <v>34</v>
      </c>
      <c r="D31" s="9">
        <v>1151145.0271459999</v>
      </c>
      <c r="E31" s="9">
        <v>336.58721800000001</v>
      </c>
      <c r="F31" s="9">
        <v>16496.851402</v>
      </c>
      <c r="G31" s="9">
        <v>4824.7864479999998</v>
      </c>
      <c r="H31" s="9">
        <v>1535.286544</v>
      </c>
      <c r="I31" s="9">
        <v>163591.134788</v>
      </c>
      <c r="J31" s="9">
        <v>50380.058720000001</v>
      </c>
      <c r="K31" s="9">
        <v>473.23881299999999</v>
      </c>
      <c r="L31" s="9">
        <v>141955.19593399999</v>
      </c>
      <c r="M31" s="9">
        <v>1</v>
      </c>
      <c r="N31" s="9">
        <v>276522.89886199997</v>
      </c>
      <c r="O31" s="9">
        <v>694.50570800000003</v>
      </c>
      <c r="P31" s="9">
        <v>47559.282991</v>
      </c>
      <c r="Q31" s="9">
        <v>2172.0972660000002</v>
      </c>
      <c r="R31" s="9">
        <v>6.1666670000000003</v>
      </c>
      <c r="S31" s="19">
        <v>1857694.1185070002</v>
      </c>
    </row>
    <row r="32" spans="1:19" ht="12.75" customHeight="1" x14ac:dyDescent="0.3">
      <c r="A32" s="8" t="s">
        <v>59</v>
      </c>
      <c r="B32" s="15">
        <v>1036</v>
      </c>
      <c r="C32" s="16" t="s">
        <v>34</v>
      </c>
      <c r="D32" s="9">
        <v>502976.49315092026</v>
      </c>
      <c r="E32" s="9">
        <v>12580.380821917775</v>
      </c>
      <c r="F32" s="9">
        <v>41596.961643834926</v>
      </c>
      <c r="G32" s="9">
        <v>11656.613698630108</v>
      </c>
      <c r="H32" s="9">
        <v>1436.7753424657526</v>
      </c>
      <c r="I32" s="9">
        <v>224504.94794522275</v>
      </c>
      <c r="J32" s="9">
        <v>26772.901369862928</v>
      </c>
      <c r="K32" s="9">
        <v>433.213698630137</v>
      </c>
      <c r="L32" s="9">
        <v>6272.9917808219179</v>
      </c>
      <c r="M32" s="9">
        <v>0</v>
      </c>
      <c r="N32" s="9">
        <v>4790.0301369863</v>
      </c>
      <c r="O32" s="9">
        <v>558.75342465753431</v>
      </c>
      <c r="P32" s="9">
        <v>9606.5315068493001</v>
      </c>
      <c r="Q32" s="9">
        <v>11.547945205479454</v>
      </c>
      <c r="R32" s="9">
        <v>0</v>
      </c>
      <c r="S32" s="19">
        <v>843198.14246600517</v>
      </c>
    </row>
    <row r="33" spans="1:19" ht="12.75" customHeight="1" x14ac:dyDescent="0.3">
      <c r="A33" s="8" t="s">
        <v>60</v>
      </c>
      <c r="B33" s="15">
        <v>1037</v>
      </c>
      <c r="C33" s="16" t="s">
        <v>34</v>
      </c>
      <c r="D33" s="9">
        <v>148774.2191780775</v>
      </c>
      <c r="E33" s="9">
        <v>3016.7452054794503</v>
      </c>
      <c r="F33" s="9">
        <v>12383.361643835613</v>
      </c>
      <c r="G33" s="9">
        <v>1702.7369863013689</v>
      </c>
      <c r="H33" s="9">
        <v>389.20547945205482</v>
      </c>
      <c r="I33" s="9">
        <v>48278.284931506612</v>
      </c>
      <c r="J33" s="9">
        <v>609.7178082191781</v>
      </c>
      <c r="K33" s="9">
        <v>0</v>
      </c>
      <c r="L33" s="9">
        <v>33.158904109589045</v>
      </c>
      <c r="M33" s="9">
        <v>0</v>
      </c>
      <c r="N33" s="9">
        <v>39899.295890410314</v>
      </c>
      <c r="O33" s="9">
        <v>21.397260273972602</v>
      </c>
      <c r="P33" s="9">
        <v>511.11232876712336</v>
      </c>
      <c r="Q33" s="9">
        <v>163.45753424657534</v>
      </c>
      <c r="R33" s="9">
        <v>0</v>
      </c>
      <c r="S33" s="19">
        <v>255782.69315067938</v>
      </c>
    </row>
    <row r="34" spans="1:19" ht="12.75" customHeight="1" x14ac:dyDescent="0.3">
      <c r="A34" s="8" t="s">
        <v>61</v>
      </c>
      <c r="B34" s="15">
        <v>1038</v>
      </c>
      <c r="C34" s="16" t="s">
        <v>34</v>
      </c>
      <c r="D34" s="9">
        <v>99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99</v>
      </c>
    </row>
    <row r="35" spans="1:19" ht="12.75" customHeight="1" x14ac:dyDescent="0.3">
      <c r="A35" s="8" t="s">
        <v>62</v>
      </c>
      <c r="B35" s="15">
        <v>1039</v>
      </c>
      <c r="C35" s="16" t="s">
        <v>34</v>
      </c>
      <c r="D35" s="9">
        <v>36886</v>
      </c>
      <c r="E35" s="9">
        <v>-37</v>
      </c>
      <c r="F35" s="9">
        <v>379</v>
      </c>
      <c r="G35" s="9">
        <v>130</v>
      </c>
      <c r="H35" s="9">
        <v>235</v>
      </c>
      <c r="I35" s="9">
        <v>5598</v>
      </c>
      <c r="J35" s="9">
        <v>1085</v>
      </c>
      <c r="K35" s="9">
        <v>139</v>
      </c>
      <c r="L35" s="9">
        <v>143</v>
      </c>
      <c r="M35" s="9">
        <v>0</v>
      </c>
      <c r="N35" s="9">
        <v>130</v>
      </c>
      <c r="O35" s="9">
        <v>6</v>
      </c>
      <c r="P35" s="9">
        <v>2806</v>
      </c>
      <c r="Q35" s="9">
        <v>83</v>
      </c>
      <c r="R35" s="9">
        <v>0</v>
      </c>
      <c r="S35" s="19">
        <v>47583</v>
      </c>
    </row>
    <row r="36" spans="1:19" ht="12.75" customHeight="1" x14ac:dyDescent="0.3">
      <c r="A36" s="8" t="s">
        <v>63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</row>
    <row r="37" spans="1:19" ht="12.75" customHeight="1" x14ac:dyDescent="0.3">
      <c r="A37" s="8" t="s">
        <v>64</v>
      </c>
      <c r="B37" s="15">
        <v>1043</v>
      </c>
      <c r="C37" s="16" t="s">
        <v>34</v>
      </c>
      <c r="D37" s="9">
        <v>894245</v>
      </c>
      <c r="E37" s="9">
        <v>-28</v>
      </c>
      <c r="F37" s="9">
        <v>314</v>
      </c>
      <c r="G37" s="9">
        <v>328</v>
      </c>
      <c r="H37" s="9">
        <v>48</v>
      </c>
      <c r="I37" s="9">
        <v>9407</v>
      </c>
      <c r="J37" s="9">
        <v>734</v>
      </c>
      <c r="K37" s="9">
        <v>3016</v>
      </c>
      <c r="L37" s="9">
        <v>78</v>
      </c>
      <c r="M37" s="9">
        <v>0</v>
      </c>
      <c r="N37" s="9">
        <v>844</v>
      </c>
      <c r="O37" s="9">
        <v>2698</v>
      </c>
      <c r="P37" s="9">
        <v>18510</v>
      </c>
      <c r="Q37" s="9">
        <v>107</v>
      </c>
      <c r="R37" s="9">
        <v>0</v>
      </c>
      <c r="S37" s="19">
        <v>930301</v>
      </c>
    </row>
    <row r="38" spans="1:19" ht="12.75" customHeight="1" x14ac:dyDescent="0.3">
      <c r="A38" s="8" t="s">
        <v>65</v>
      </c>
      <c r="B38" s="15">
        <v>1044</v>
      </c>
      <c r="C38" s="16" t="s">
        <v>34</v>
      </c>
      <c r="D38" s="9">
        <v>738442.19</v>
      </c>
      <c r="E38" s="9">
        <v>0</v>
      </c>
      <c r="F38" s="9">
        <v>10.54</v>
      </c>
      <c r="G38" s="9">
        <v>0.4</v>
      </c>
      <c r="H38" s="9">
        <v>0</v>
      </c>
      <c r="I38" s="9">
        <v>176291.43</v>
      </c>
      <c r="J38" s="9">
        <v>18.96</v>
      </c>
      <c r="K38" s="9">
        <v>0</v>
      </c>
      <c r="L38" s="9">
        <v>1767.23</v>
      </c>
      <c r="M38" s="9">
        <v>0</v>
      </c>
      <c r="N38" s="9">
        <v>15405.53</v>
      </c>
      <c r="O38" s="9">
        <v>0</v>
      </c>
      <c r="P38" s="9">
        <v>19.420000000000002</v>
      </c>
      <c r="Q38" s="9">
        <v>-2.67</v>
      </c>
      <c r="R38" s="9">
        <v>0</v>
      </c>
      <c r="S38" s="19">
        <v>931953.03</v>
      </c>
    </row>
    <row r="39" spans="1:19" ht="12.75" customHeight="1" x14ac:dyDescent="0.3">
      <c r="A39" s="8" t="s">
        <v>66</v>
      </c>
      <c r="B39" s="15">
        <v>1045</v>
      </c>
      <c r="C39" s="16" t="s">
        <v>34</v>
      </c>
      <c r="D39" s="9">
        <v>576456.83897816204</v>
      </c>
      <c r="E39" s="9">
        <v>9015.0328767123301</v>
      </c>
      <c r="F39" s="9">
        <v>22258.457534246601</v>
      </c>
      <c r="G39" s="9">
        <v>5976.9239763455298</v>
      </c>
      <c r="H39" s="9">
        <v>800.147945205479</v>
      </c>
      <c r="I39" s="9">
        <v>198728.98830503001</v>
      </c>
      <c r="J39" s="9">
        <v>23783.455403348598</v>
      </c>
      <c r="K39" s="9">
        <v>14455.969863013701</v>
      </c>
      <c r="L39" s="9">
        <v>465080.48398782301</v>
      </c>
      <c r="M39" s="9">
        <v>15.4801369863014</v>
      </c>
      <c r="N39" s="9">
        <v>629806.43299929902</v>
      </c>
      <c r="O39" s="9">
        <v>2081.8778538812799</v>
      </c>
      <c r="P39" s="9">
        <v>41218.3837899543</v>
      </c>
      <c r="Q39" s="9">
        <v>13302.333333333299</v>
      </c>
      <c r="R39" s="9">
        <v>5306.2630136986299</v>
      </c>
      <c r="S39" s="19">
        <v>2008287.0699970401</v>
      </c>
    </row>
    <row r="40" spans="1:19" ht="12.75" customHeight="1" x14ac:dyDescent="0.3">
      <c r="A40" s="8" t="s">
        <v>67</v>
      </c>
      <c r="B40" s="15">
        <v>1046</v>
      </c>
      <c r="C40" s="16" t="s">
        <v>34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19">
        <v>0</v>
      </c>
    </row>
    <row r="41" spans="1:19" ht="12.75" customHeight="1" x14ac:dyDescent="0.3">
      <c r="A41" s="8" t="s">
        <v>68</v>
      </c>
      <c r="B41" s="15">
        <v>1048</v>
      </c>
      <c r="C41" s="16" t="s">
        <v>34</v>
      </c>
      <c r="D41" s="9">
        <v>183259</v>
      </c>
      <c r="E41" s="9">
        <v>6991.3890410958948</v>
      </c>
      <c r="F41" s="9">
        <v>19539.073972602608</v>
      </c>
      <c r="G41" s="9">
        <v>5779.9095890410936</v>
      </c>
      <c r="H41" s="9">
        <v>648.58630136986335</v>
      </c>
      <c r="I41" s="9">
        <v>87568.153424644683</v>
      </c>
      <c r="J41" s="9">
        <v>1520.687671232876</v>
      </c>
      <c r="K41" s="9">
        <v>62.317808219178083</v>
      </c>
      <c r="L41" s="9">
        <v>97.558904109589051</v>
      </c>
      <c r="M41" s="9">
        <v>0</v>
      </c>
      <c r="N41" s="9">
        <v>868.60273972602602</v>
      </c>
      <c r="O41" s="9">
        <v>17</v>
      </c>
      <c r="P41" s="9">
        <v>864.53698630136989</v>
      </c>
      <c r="Q41" s="9">
        <v>355.08767123287657</v>
      </c>
      <c r="R41" s="9">
        <v>2</v>
      </c>
      <c r="S41" s="19">
        <v>307573.90410957596</v>
      </c>
    </row>
    <row r="42" spans="1:19" ht="12.75" customHeight="1" x14ac:dyDescent="0.3">
      <c r="A42" s="8" t="s">
        <v>69</v>
      </c>
      <c r="B42" s="15">
        <v>1049</v>
      </c>
      <c r="C42" s="16" t="s">
        <v>34</v>
      </c>
      <c r="D42" s="9">
        <v>635753.58082065394</v>
      </c>
      <c r="E42" s="9">
        <v>13.536986301369863</v>
      </c>
      <c r="F42" s="9">
        <v>513.27123287671247</v>
      </c>
      <c r="G42" s="9">
        <v>352.20821917808223</v>
      </c>
      <c r="H42" s="9">
        <v>251.31780821917809</v>
      </c>
      <c r="I42" s="9">
        <v>145767.76438358604</v>
      </c>
      <c r="J42" s="9">
        <v>562.39726027397251</v>
      </c>
      <c r="K42" s="9">
        <v>311</v>
      </c>
      <c r="L42" s="9">
        <v>2702.9123287671241</v>
      </c>
      <c r="M42" s="9">
        <v>1</v>
      </c>
      <c r="N42" s="9">
        <v>3134.4712328767132</v>
      </c>
      <c r="O42" s="9">
        <v>1690.7369863013701</v>
      </c>
      <c r="P42" s="9">
        <v>15027.126027397404</v>
      </c>
      <c r="Q42" s="9">
        <v>1146.5095890410955</v>
      </c>
      <c r="R42" s="9">
        <v>1</v>
      </c>
      <c r="S42" s="19">
        <v>807228.83287547319</v>
      </c>
    </row>
    <row r="43" spans="1:19" ht="12.75" customHeight="1" x14ac:dyDescent="0.3">
      <c r="A43" s="8" t="s">
        <v>70</v>
      </c>
      <c r="B43" s="15">
        <v>1051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</row>
    <row r="44" spans="1:19" ht="12.75" customHeight="1" x14ac:dyDescent="0.3">
      <c r="A44" s="8" t="s">
        <v>71</v>
      </c>
      <c r="B44" s="15">
        <v>1052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</row>
    <row r="45" spans="1:19" ht="12.75" customHeight="1" x14ac:dyDescent="0.3">
      <c r="A45" s="8" t="s">
        <v>72</v>
      </c>
      <c r="B45" s="15">
        <v>1053</v>
      </c>
      <c r="C45" s="16" t="s">
        <v>34</v>
      </c>
      <c r="D45" s="9">
        <v>1027201</v>
      </c>
      <c r="E45" s="9">
        <v>50</v>
      </c>
      <c r="F45" s="9">
        <v>29274</v>
      </c>
      <c r="G45" s="9">
        <v>7102</v>
      </c>
      <c r="H45" s="9">
        <v>8</v>
      </c>
      <c r="I45" s="9">
        <v>416281</v>
      </c>
      <c r="J45" s="9">
        <v>50349</v>
      </c>
      <c r="K45" s="9">
        <v>0</v>
      </c>
      <c r="L45" s="9">
        <v>116661</v>
      </c>
      <c r="M45" s="9">
        <v>0</v>
      </c>
      <c r="N45" s="9">
        <v>145</v>
      </c>
      <c r="O45" s="9">
        <v>356</v>
      </c>
      <c r="P45" s="9">
        <v>29611</v>
      </c>
      <c r="Q45" s="9">
        <v>8556</v>
      </c>
      <c r="R45" s="9">
        <v>0</v>
      </c>
      <c r="S45" s="19">
        <v>1685594</v>
      </c>
    </row>
    <row r="46" spans="1:19" ht="12.75" customHeight="1" x14ac:dyDescent="0.3">
      <c r="A46" s="8" t="s">
        <v>73</v>
      </c>
      <c r="B46" s="15">
        <v>1055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</row>
    <row r="47" spans="1:19" ht="12.75" customHeight="1" x14ac:dyDescent="0.3">
      <c r="A47" s="8" t="s">
        <v>74</v>
      </c>
      <c r="B47" s="15">
        <v>1056</v>
      </c>
      <c r="C47" s="16" t="s">
        <v>34</v>
      </c>
      <c r="D47" s="9">
        <v>314603.93862833595</v>
      </c>
      <c r="E47" s="9">
        <v>6.2219185730422044</v>
      </c>
      <c r="F47" s="9">
        <v>7040.0147807490384</v>
      </c>
      <c r="G47" s="9">
        <v>141.57270554015682</v>
      </c>
      <c r="H47" s="9">
        <v>12.581650117226671</v>
      </c>
      <c r="I47" s="9">
        <v>95688.587132398141</v>
      </c>
      <c r="J47" s="9">
        <v>165.82384782155518</v>
      </c>
      <c r="K47" s="9">
        <v>0</v>
      </c>
      <c r="L47" s="9">
        <v>7516.5349624969222</v>
      </c>
      <c r="M47" s="9">
        <v>0</v>
      </c>
      <c r="N47" s="9">
        <v>2326.4313640824662</v>
      </c>
      <c r="O47" s="9">
        <v>12</v>
      </c>
      <c r="P47" s="9">
        <v>37.05044043636191</v>
      </c>
      <c r="Q47" s="9">
        <v>55.556164186959535</v>
      </c>
      <c r="R47" s="9">
        <v>10.260273855636633</v>
      </c>
      <c r="S47" s="19">
        <v>427616.57386859343</v>
      </c>
    </row>
    <row r="48" spans="1:19" ht="12.75" customHeight="1" x14ac:dyDescent="0.3">
      <c r="A48" s="8" t="s">
        <v>75</v>
      </c>
      <c r="B48" s="15">
        <v>1057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</row>
    <row r="49" spans="1:19" ht="12.75" customHeight="1" x14ac:dyDescent="0.3">
      <c r="A49" s="8" t="s">
        <v>76</v>
      </c>
      <c r="B49" s="15">
        <v>1058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</row>
    <row r="50" spans="1:19" ht="12.75" customHeight="1" x14ac:dyDescent="0.3">
      <c r="A50" s="8" t="s">
        <v>77</v>
      </c>
      <c r="B50" s="15">
        <v>1059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</row>
    <row r="51" spans="1:19" ht="12.75" customHeight="1" x14ac:dyDescent="0.3">
      <c r="A51" s="8" t="s">
        <v>78</v>
      </c>
      <c r="B51" s="15">
        <v>1060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</row>
    <row r="52" spans="1:19" ht="12.75" customHeight="1" x14ac:dyDescent="0.3">
      <c r="A52" s="8" t="s">
        <v>79</v>
      </c>
      <c r="B52" s="15">
        <v>1061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</row>
    <row r="53" spans="1:19" ht="12.75" customHeight="1" x14ac:dyDescent="0.3">
      <c r="A53" s="8" t="s">
        <v>80</v>
      </c>
      <c r="B53" s="15">
        <v>2001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</row>
    <row r="54" spans="1:19" ht="12.75" customHeight="1" x14ac:dyDescent="0.3">
      <c r="A54" s="8" t="s">
        <v>81</v>
      </c>
      <c r="B54" s="15">
        <v>2002</v>
      </c>
      <c r="C54" s="16" t="s">
        <v>82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</row>
    <row r="55" spans="1:19" ht="12.75" customHeight="1" x14ac:dyDescent="0.3">
      <c r="A55" s="8" t="s">
        <v>83</v>
      </c>
      <c r="B55" s="15">
        <v>2005</v>
      </c>
      <c r="C55" s="16" t="s">
        <v>82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</row>
    <row r="56" spans="1:19" ht="12.75" customHeight="1" x14ac:dyDescent="0.3">
      <c r="A56" s="8" t="s">
        <v>84</v>
      </c>
      <c r="B56" s="15">
        <v>2006</v>
      </c>
      <c r="C56" s="16" t="s">
        <v>85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</row>
    <row r="57" spans="1:19" ht="12.75" customHeight="1" x14ac:dyDescent="0.3">
      <c r="A57" s="8" t="s">
        <v>86</v>
      </c>
      <c r="B57" s="15">
        <v>2007</v>
      </c>
      <c r="C57" s="16" t="s">
        <v>82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</row>
    <row r="58" spans="1:19" ht="12.75" customHeight="1" x14ac:dyDescent="0.3">
      <c r="A58" s="8" t="s">
        <v>87</v>
      </c>
      <c r="B58" s="15">
        <v>2008</v>
      </c>
      <c r="C58" s="16" t="s">
        <v>82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</row>
    <row r="59" spans="1:19" ht="12.75" customHeight="1" x14ac:dyDescent="0.3">
      <c r="A59" s="8" t="s">
        <v>88</v>
      </c>
      <c r="B59" s="15">
        <v>3001</v>
      </c>
      <c r="C59" s="16" t="s">
        <v>85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</row>
    <row r="60" spans="1:19" ht="12.75" customHeight="1" x14ac:dyDescent="0.3">
      <c r="A60" s="8" t="s">
        <v>89</v>
      </c>
      <c r="B60" s="15">
        <v>3002</v>
      </c>
      <c r="C60" s="16" t="s">
        <v>85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</row>
    <row r="61" spans="1:19" ht="12.75" customHeight="1" x14ac:dyDescent="0.3">
      <c r="A61" s="8" t="s">
        <v>90</v>
      </c>
      <c r="B61" s="15">
        <v>3003</v>
      </c>
      <c r="C61" s="16" t="s">
        <v>85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</row>
    <row r="62" spans="1:19" ht="12.75" customHeight="1" x14ac:dyDescent="0.3">
      <c r="A62" s="8" t="s">
        <v>91</v>
      </c>
      <c r="B62" s="15">
        <v>3004</v>
      </c>
      <c r="C62" s="16" t="s">
        <v>85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</row>
    <row r="63" spans="1:19" ht="12.75" customHeight="1" x14ac:dyDescent="0.3">
      <c r="A63" s="8" t="s">
        <v>92</v>
      </c>
      <c r="B63" s="15">
        <v>3005</v>
      </c>
      <c r="C63" s="16" t="s">
        <v>85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</row>
    <row r="64" spans="1:19" ht="12.75" customHeight="1" x14ac:dyDescent="0.3">
      <c r="A64" s="8" t="s">
        <v>93</v>
      </c>
      <c r="B64" s="15">
        <v>3006</v>
      </c>
      <c r="C64" s="16" t="s">
        <v>85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</row>
    <row r="65" spans="1:19" ht="12.75" customHeight="1" x14ac:dyDescent="0.3">
      <c r="A65" s="8" t="s">
        <v>94</v>
      </c>
      <c r="B65" s="15">
        <v>3007</v>
      </c>
      <c r="C65" s="16" t="s">
        <v>85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</row>
    <row r="66" spans="1:19" ht="12.75" customHeight="1" x14ac:dyDescent="0.3">
      <c r="A66" s="8" t="s">
        <v>95</v>
      </c>
      <c r="B66" s="15">
        <v>3008</v>
      </c>
      <c r="C66" s="16" t="s">
        <v>85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</row>
    <row r="67" spans="1:19" ht="12.75" customHeight="1" x14ac:dyDescent="0.3">
      <c r="A67" s="8" t="s">
        <v>96</v>
      </c>
      <c r="B67" s="15">
        <v>3009</v>
      </c>
      <c r="C67" s="16" t="s">
        <v>85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</row>
    <row r="68" spans="1:19" ht="12.75" customHeight="1" x14ac:dyDescent="0.3">
      <c r="A68" s="8" t="s">
        <v>97</v>
      </c>
      <c r="B68" s="15">
        <v>3011</v>
      </c>
      <c r="C68" s="16" t="s">
        <v>85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</row>
    <row r="69" spans="1:19" ht="12.75" customHeight="1" x14ac:dyDescent="0.3">
      <c r="A69" s="8" t="s">
        <v>98</v>
      </c>
      <c r="B69" s="15">
        <v>3012</v>
      </c>
      <c r="C69" s="16" t="s">
        <v>85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</row>
    <row r="70" spans="1:19" ht="12.75" customHeight="1" x14ac:dyDescent="0.3">
      <c r="A70" s="8" t="s">
        <v>99</v>
      </c>
      <c r="B70" s="15">
        <v>3016</v>
      </c>
      <c r="C70" s="16" t="s">
        <v>85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</row>
    <row r="71" spans="1:19" ht="12.75" customHeight="1" x14ac:dyDescent="0.3">
      <c r="A71" s="8" t="s">
        <v>100</v>
      </c>
      <c r="B71" s="15">
        <v>3017</v>
      </c>
      <c r="C71" s="16" t="s">
        <v>85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</row>
    <row r="72" spans="1:19" ht="12.75" customHeight="1" x14ac:dyDescent="0.3">
      <c r="A72" s="8" t="s">
        <v>101</v>
      </c>
      <c r="B72" s="15">
        <v>3018</v>
      </c>
      <c r="C72" s="16" t="s">
        <v>85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</row>
    <row r="73" spans="1:19" ht="13.8" x14ac:dyDescent="0.3">
      <c r="A73" s="10" t="s">
        <v>102</v>
      </c>
      <c r="B73" s="17">
        <v>9000</v>
      </c>
      <c r="C73" s="16" t="s">
        <v>103</v>
      </c>
      <c r="D73" s="11">
        <v>13230708.520218117</v>
      </c>
      <c r="E73" s="11">
        <v>57766.184158691933</v>
      </c>
      <c r="F73" s="11">
        <v>327708.9787134892</v>
      </c>
      <c r="G73" s="11">
        <v>89195.158549489424</v>
      </c>
      <c r="H73" s="11">
        <v>22891.862611700744</v>
      </c>
      <c r="I73" s="11">
        <v>3406175.4637247138</v>
      </c>
      <c r="J73" s="11">
        <v>329364.69580011588</v>
      </c>
      <c r="K73" s="11">
        <v>53321.538374503303</v>
      </c>
      <c r="L73" s="11">
        <v>1058678.8659999624</v>
      </c>
      <c r="M73" s="11">
        <v>95.480136986301403</v>
      </c>
      <c r="N73" s="11">
        <v>1958492.7290571411</v>
      </c>
      <c r="O73" s="11">
        <v>16134.602033558353</v>
      </c>
      <c r="P73" s="11">
        <v>309121.51247425843</v>
      </c>
      <c r="Q73" s="11">
        <v>79317.461986699942</v>
      </c>
      <c r="R73" s="11">
        <v>8523.2351600337188</v>
      </c>
      <c r="S73" s="11">
        <v>20947496.288999461</v>
      </c>
    </row>
    <row r="74" spans="1:19" ht="13.8" x14ac:dyDescent="0.3">
      <c r="A74" s="10" t="s">
        <v>104</v>
      </c>
      <c r="B74" s="17">
        <v>9001</v>
      </c>
      <c r="C74" s="16" t="s">
        <v>105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</row>
    <row r="75" spans="1:19" ht="13.8" x14ac:dyDescent="0.3">
      <c r="A75" s="10" t="s">
        <v>106</v>
      </c>
      <c r="B75" s="17">
        <v>9003</v>
      </c>
      <c r="C75" s="16" t="s">
        <v>107</v>
      </c>
      <c r="D75" s="11">
        <v>13230708.520218117</v>
      </c>
      <c r="E75" s="11">
        <v>57766.184158691933</v>
      </c>
      <c r="F75" s="11">
        <v>327708.9787134892</v>
      </c>
      <c r="G75" s="11">
        <v>89195.158549489424</v>
      </c>
      <c r="H75" s="11">
        <v>22891.862611700744</v>
      </c>
      <c r="I75" s="11">
        <v>3406175.4637247138</v>
      </c>
      <c r="J75" s="11">
        <v>329364.69580011588</v>
      </c>
      <c r="K75" s="11">
        <v>53321.538374503303</v>
      </c>
      <c r="L75" s="11">
        <v>1058678.8659999624</v>
      </c>
      <c r="M75" s="11">
        <v>95.480136986301403</v>
      </c>
      <c r="N75" s="11">
        <v>1958492.7290571411</v>
      </c>
      <c r="O75" s="11">
        <v>16134.602033558353</v>
      </c>
      <c r="P75" s="11">
        <v>309121.51247425843</v>
      </c>
      <c r="Q75" s="11">
        <v>79317.461986699942</v>
      </c>
      <c r="R75" s="11">
        <v>8523.2351600337188</v>
      </c>
      <c r="S75" s="11">
        <v>20947496.288999461</v>
      </c>
    </row>
  </sheetData>
  <mergeCells count="1">
    <mergeCell ref="D5:R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6002-B5E8-4FDC-A38A-217AB2A9221B}">
  <dimension ref="A1:S75"/>
  <sheetViews>
    <sheetView showGridLines="0" zoomScale="80" zoomScaleNormal="80" workbookViewId="0">
      <pane xSplit="3" ySplit="6" topLeftCell="D7" activePane="bottomRight" state="frozen"/>
      <selection activeCell="P78" sqref="P78"/>
      <selection pane="topRight" activeCell="P78" sqref="P78"/>
      <selection pane="bottomLeft" activeCell="P78" sqref="P78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16384" width="9.109375" style="2"/>
  </cols>
  <sheetData>
    <row r="1" spans="1:19" ht="15" customHeight="1" x14ac:dyDescent="0.3">
      <c r="A1" s="1" t="s">
        <v>10</v>
      </c>
      <c r="B1" s="12"/>
      <c r="C1" s="12"/>
    </row>
    <row r="2" spans="1:19" ht="15" customHeight="1" x14ac:dyDescent="0.3">
      <c r="A2" s="1" t="s">
        <v>1</v>
      </c>
      <c r="B2" s="12"/>
      <c r="C2" s="12"/>
    </row>
    <row r="3" spans="1:19" ht="15" customHeight="1" x14ac:dyDescent="0.3">
      <c r="A3" s="4" t="s">
        <v>113</v>
      </c>
      <c r="B3" s="12"/>
      <c r="C3" s="12"/>
    </row>
    <row r="4" spans="1:19" ht="22.5" customHeight="1" x14ac:dyDescent="0.25"/>
    <row r="5" spans="1:19" ht="22.5" customHeight="1" x14ac:dyDescent="0.25">
      <c r="D5" s="22" t="s">
        <v>111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9" ht="79.5" customHeight="1" x14ac:dyDescent="0.25">
      <c r="A6" s="14" t="s">
        <v>30</v>
      </c>
      <c r="B6" s="14" t="s">
        <v>31</v>
      </c>
      <c r="C6" s="14" t="s">
        <v>32</v>
      </c>
      <c r="D6" s="7" t="s">
        <v>2</v>
      </c>
      <c r="E6" s="7" t="s">
        <v>4</v>
      </c>
      <c r="F6" s="7" t="s">
        <v>6</v>
      </c>
      <c r="G6" s="7" t="s">
        <v>11</v>
      </c>
      <c r="H6" s="7" t="s">
        <v>17</v>
      </c>
      <c r="I6" s="7" t="s">
        <v>19</v>
      </c>
      <c r="J6" s="7" t="s">
        <v>21</v>
      </c>
      <c r="K6" s="7" t="s">
        <v>23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18</v>
      </c>
      <c r="Q6" s="7" t="s">
        <v>25</v>
      </c>
      <c r="R6" s="7" t="s">
        <v>22</v>
      </c>
      <c r="S6" s="18" t="s">
        <v>112</v>
      </c>
    </row>
    <row r="7" spans="1:19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</row>
    <row r="8" spans="1:19" ht="12.75" customHeight="1" x14ac:dyDescent="0.3">
      <c r="A8" s="8" t="s">
        <v>35</v>
      </c>
      <c r="B8" s="15">
        <v>1003</v>
      </c>
      <c r="C8" s="16" t="s">
        <v>34</v>
      </c>
      <c r="D8" s="9">
        <v>3422988447.2000003</v>
      </c>
      <c r="E8" s="9">
        <v>-840817.85</v>
      </c>
      <c r="F8" s="9">
        <v>1241343.18</v>
      </c>
      <c r="G8" s="9">
        <v>-24668.010000000002</v>
      </c>
      <c r="H8" s="9">
        <v>3166912.5700000003</v>
      </c>
      <c r="I8" s="9">
        <v>1093804443.6700001</v>
      </c>
      <c r="J8" s="9">
        <v>49007674.630000003</v>
      </c>
      <c r="K8" s="9">
        <v>2519954.67</v>
      </c>
      <c r="L8" s="9">
        <v>7456712.5700000003</v>
      </c>
      <c r="M8" s="9">
        <v>56967.689999999995</v>
      </c>
      <c r="N8" s="9">
        <v>160992860.44</v>
      </c>
      <c r="O8" s="9">
        <v>158713.92000000001</v>
      </c>
      <c r="P8" s="9">
        <v>45318004.510000005</v>
      </c>
      <c r="Q8" s="9">
        <v>16147582.039999999</v>
      </c>
      <c r="R8" s="9">
        <v>197306.71</v>
      </c>
      <c r="S8" s="19">
        <v>4802191437.9399996</v>
      </c>
    </row>
    <row r="9" spans="1:19" ht="12.75" customHeight="1" x14ac:dyDescent="0.3">
      <c r="A9" s="8" t="s">
        <v>36</v>
      </c>
      <c r="B9" s="15">
        <v>1004</v>
      </c>
      <c r="C9" s="16" t="s">
        <v>34</v>
      </c>
      <c r="D9" s="9">
        <v>6422838759.8171492</v>
      </c>
      <c r="E9" s="9">
        <v>55600812.002087317</v>
      </c>
      <c r="F9" s="9">
        <v>948373850.55172098</v>
      </c>
      <c r="G9" s="9">
        <v>370518189.05305457</v>
      </c>
      <c r="H9" s="9">
        <v>82094734.580070689</v>
      </c>
      <c r="I9" s="9">
        <v>2174486768.6545815</v>
      </c>
      <c r="J9" s="9">
        <v>505849652.32960761</v>
      </c>
      <c r="K9" s="9">
        <v>11314289.965121705</v>
      </c>
      <c r="L9" s="9">
        <v>69348185.603686199</v>
      </c>
      <c r="M9" s="9">
        <v>153339.10999999999</v>
      </c>
      <c r="N9" s="9">
        <v>949351697.28745234</v>
      </c>
      <c r="O9" s="9">
        <v>10809507.800507471</v>
      </c>
      <c r="P9" s="9">
        <v>1677883500.0149605</v>
      </c>
      <c r="Q9" s="9">
        <v>75005998.680000007</v>
      </c>
      <c r="R9" s="9">
        <v>31506.880000000001</v>
      </c>
      <c r="S9" s="19">
        <v>13353660792.33</v>
      </c>
    </row>
    <row r="10" spans="1:19" ht="12.75" customHeight="1" x14ac:dyDescent="0.3">
      <c r="A10" s="8" t="s">
        <v>37</v>
      </c>
      <c r="B10" s="15">
        <v>1005</v>
      </c>
      <c r="C10" s="16" t="s">
        <v>34</v>
      </c>
      <c r="D10" s="9">
        <v>3821823264</v>
      </c>
      <c r="E10" s="9">
        <v>158764171</v>
      </c>
      <c r="F10" s="9">
        <v>350399432</v>
      </c>
      <c r="G10" s="9">
        <v>208522410</v>
      </c>
      <c r="H10" s="9">
        <v>239338610</v>
      </c>
      <c r="I10" s="9">
        <v>1673760766</v>
      </c>
      <c r="J10" s="9">
        <v>866905750</v>
      </c>
      <c r="K10" s="9">
        <v>41031851</v>
      </c>
      <c r="L10" s="9">
        <v>30046810</v>
      </c>
      <c r="M10" s="9">
        <v>67455</v>
      </c>
      <c r="N10" s="9">
        <v>521399262</v>
      </c>
      <c r="O10" s="9">
        <v>44173671</v>
      </c>
      <c r="P10" s="9">
        <v>1216438545</v>
      </c>
      <c r="Q10" s="9">
        <v>300676292.11000001</v>
      </c>
      <c r="R10" s="9">
        <v>1888685</v>
      </c>
      <c r="S10" s="19">
        <v>9475236974.1100006</v>
      </c>
    </row>
    <row r="11" spans="1:19" ht="12.75" customHeight="1" x14ac:dyDescent="0.3">
      <c r="A11" s="8" t="s">
        <v>38</v>
      </c>
      <c r="B11" s="15">
        <v>1006</v>
      </c>
      <c r="C11" s="16" t="s">
        <v>34</v>
      </c>
      <c r="D11" s="9">
        <v>4072016876.2449999</v>
      </c>
      <c r="E11" s="9">
        <v>16845207.760000002</v>
      </c>
      <c r="F11" s="9">
        <v>45504666.329999998</v>
      </c>
      <c r="G11" s="9">
        <v>12778223.9</v>
      </c>
      <c r="H11" s="9">
        <v>2625250.04</v>
      </c>
      <c r="I11" s="9">
        <v>2720767933.7800002</v>
      </c>
      <c r="J11" s="9">
        <v>14228590.470000001</v>
      </c>
      <c r="K11" s="9">
        <v>24530.71</v>
      </c>
      <c r="L11" s="9">
        <v>2104828.31</v>
      </c>
      <c r="M11" s="9">
        <v>0</v>
      </c>
      <c r="N11" s="9">
        <v>262140873.16999999</v>
      </c>
      <c r="O11" s="9">
        <v>159369.54</v>
      </c>
      <c r="P11" s="9">
        <v>4650802.03</v>
      </c>
      <c r="Q11" s="9">
        <v>122881559.04000001</v>
      </c>
      <c r="R11" s="9">
        <v>0</v>
      </c>
      <c r="S11" s="19">
        <v>7276728711.3250008</v>
      </c>
    </row>
    <row r="12" spans="1:19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</row>
    <row r="13" spans="1:19" ht="12.75" customHeight="1" x14ac:dyDescent="0.3">
      <c r="A13" s="8" t="s">
        <v>40</v>
      </c>
      <c r="B13" s="15">
        <v>1008</v>
      </c>
      <c r="C13" s="16" t="s">
        <v>34</v>
      </c>
      <c r="D13" s="9">
        <v>6564068618.1099997</v>
      </c>
      <c r="E13" s="9">
        <v>8025143.3200000003</v>
      </c>
      <c r="F13" s="9">
        <v>281495088.24000001</v>
      </c>
      <c r="G13" s="9">
        <v>156583456.86000001</v>
      </c>
      <c r="H13" s="9">
        <v>284065373.35000002</v>
      </c>
      <c r="I13" s="9">
        <v>1746590295.8099999</v>
      </c>
      <c r="J13" s="9">
        <v>162011771.83000001</v>
      </c>
      <c r="K13" s="9">
        <v>14873023.390000001</v>
      </c>
      <c r="L13" s="9">
        <v>28197529.68</v>
      </c>
      <c r="M13" s="9">
        <v>0</v>
      </c>
      <c r="N13" s="9">
        <v>464176947.35000002</v>
      </c>
      <c r="O13" s="9">
        <v>8076776.5800000001</v>
      </c>
      <c r="P13" s="9">
        <v>149022884.58000001</v>
      </c>
      <c r="Q13" s="9">
        <v>38321902.390000001</v>
      </c>
      <c r="R13" s="9">
        <v>0</v>
      </c>
      <c r="S13" s="19">
        <v>9905508811.4899979</v>
      </c>
    </row>
    <row r="14" spans="1:19" ht="12.75" customHeight="1" x14ac:dyDescent="0.3">
      <c r="A14" s="8" t="s">
        <v>41</v>
      </c>
      <c r="B14" s="15">
        <v>1009</v>
      </c>
      <c r="C14" s="16" t="s">
        <v>34</v>
      </c>
      <c r="D14" s="9">
        <v>10961586363.390371</v>
      </c>
      <c r="E14" s="9">
        <v>80927679.630000353</v>
      </c>
      <c r="F14" s="9">
        <v>344067730.740008</v>
      </c>
      <c r="G14" s="9">
        <v>61854319.160000004</v>
      </c>
      <c r="H14" s="9">
        <v>140534451.92999971</v>
      </c>
      <c r="I14" s="9">
        <v>2835904706.9299059</v>
      </c>
      <c r="J14" s="9">
        <v>640956108.30000031</v>
      </c>
      <c r="K14" s="9">
        <v>8194040.7800000124</v>
      </c>
      <c r="L14" s="9">
        <v>28543187.579999652</v>
      </c>
      <c r="M14" s="9">
        <v>172399.28999999998</v>
      </c>
      <c r="N14" s="9">
        <v>178298233.80000269</v>
      </c>
      <c r="O14" s="9">
        <v>19547321.970000003</v>
      </c>
      <c r="P14" s="9">
        <v>1089130746.9900031</v>
      </c>
      <c r="Q14" s="9">
        <v>53350261.760000102</v>
      </c>
      <c r="R14" s="9">
        <v>642667.91999999993</v>
      </c>
      <c r="S14" s="19">
        <v>16443710220.170294</v>
      </c>
    </row>
    <row r="15" spans="1:19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</row>
    <row r="16" spans="1:19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</row>
    <row r="17" spans="1:19" ht="12.75" customHeight="1" x14ac:dyDescent="0.3">
      <c r="A17" s="8" t="s">
        <v>44</v>
      </c>
      <c r="B17" s="15">
        <v>1012</v>
      </c>
      <c r="C17" s="16" t="s">
        <v>34</v>
      </c>
      <c r="D17" s="9">
        <v>1274792968.6800001</v>
      </c>
      <c r="E17" s="9">
        <v>79595691.439999998</v>
      </c>
      <c r="F17" s="9">
        <v>158922346.38999999</v>
      </c>
      <c r="G17" s="9">
        <v>54763279.969999999</v>
      </c>
      <c r="H17" s="9">
        <v>11481963.5</v>
      </c>
      <c r="I17" s="9">
        <v>640857615.74000001</v>
      </c>
      <c r="J17" s="9">
        <v>139814370.34</v>
      </c>
      <c r="K17" s="9">
        <v>10987917.890000001</v>
      </c>
      <c r="L17" s="9">
        <v>175783323.80000001</v>
      </c>
      <c r="M17" s="9">
        <v>40948.230000000003</v>
      </c>
      <c r="N17" s="9">
        <v>609670895.66999996</v>
      </c>
      <c r="O17" s="9">
        <v>991627.09</v>
      </c>
      <c r="P17" s="9">
        <v>128924401.93000001</v>
      </c>
      <c r="Q17" s="9">
        <v>24017988.559999999</v>
      </c>
      <c r="R17" s="9">
        <v>19668.45</v>
      </c>
      <c r="S17" s="19">
        <v>3310665007.6800003</v>
      </c>
    </row>
    <row r="18" spans="1:19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</row>
    <row r="19" spans="1:19" ht="12.75" customHeight="1" x14ac:dyDescent="0.3">
      <c r="A19" s="8" t="s">
        <v>46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</row>
    <row r="20" spans="1:19" ht="12.75" customHeight="1" x14ac:dyDescent="0.3">
      <c r="A20" s="8" t="s">
        <v>47</v>
      </c>
      <c r="B20" s="15">
        <v>1017</v>
      </c>
      <c r="C20" s="16" t="s">
        <v>34</v>
      </c>
      <c r="D20" s="9">
        <v>1618384481.8599999</v>
      </c>
      <c r="E20" s="9">
        <v>3303679.2</v>
      </c>
      <c r="F20" s="9">
        <v>12047392.32</v>
      </c>
      <c r="G20" s="9">
        <v>24962395.23</v>
      </c>
      <c r="H20" s="9">
        <v>20933972.75</v>
      </c>
      <c r="I20" s="9">
        <v>692207805.84000003</v>
      </c>
      <c r="J20" s="9">
        <v>33022451.969999999</v>
      </c>
      <c r="K20" s="9">
        <v>1561762.12</v>
      </c>
      <c r="L20" s="9">
        <v>3686039</v>
      </c>
      <c r="M20" s="9">
        <v>0</v>
      </c>
      <c r="N20" s="9">
        <v>6331725.6299999999</v>
      </c>
      <c r="O20" s="9">
        <v>982528.28</v>
      </c>
      <c r="P20" s="9">
        <v>30222104.23</v>
      </c>
      <c r="Q20" s="9">
        <v>30959173.100000001</v>
      </c>
      <c r="R20" s="9">
        <v>0</v>
      </c>
      <c r="S20" s="19">
        <v>2478605511.5299997</v>
      </c>
    </row>
    <row r="21" spans="1:19" ht="12.75" customHeight="1" x14ac:dyDescent="0.3">
      <c r="A21" s="8" t="s">
        <v>48</v>
      </c>
      <c r="B21" s="15">
        <v>1018</v>
      </c>
      <c r="C21" s="16" t="s">
        <v>34</v>
      </c>
      <c r="D21" s="9">
        <v>3692350378.7197523</v>
      </c>
      <c r="E21" s="9">
        <v>15055.66</v>
      </c>
      <c r="F21" s="9">
        <v>3925343.5300000003</v>
      </c>
      <c r="G21" s="9">
        <v>4272200.429999996</v>
      </c>
      <c r="H21" s="9">
        <v>5669611.8599999938</v>
      </c>
      <c r="I21" s="9">
        <v>1500946916.6600051</v>
      </c>
      <c r="J21" s="9">
        <v>4120323.0499999989</v>
      </c>
      <c r="K21" s="9">
        <v>753297.10999999987</v>
      </c>
      <c r="L21" s="9">
        <v>8814324.6700000502</v>
      </c>
      <c r="M21" s="9">
        <v>0</v>
      </c>
      <c r="N21" s="9">
        <v>1343031.8099999984</v>
      </c>
      <c r="O21" s="9">
        <v>103175.45</v>
      </c>
      <c r="P21" s="9">
        <v>13320717.75</v>
      </c>
      <c r="Q21" s="9">
        <v>450882.80000000005</v>
      </c>
      <c r="R21" s="9">
        <v>5.54</v>
      </c>
      <c r="S21" s="19">
        <v>5236085265.0397577</v>
      </c>
    </row>
    <row r="22" spans="1:19" ht="12.75" customHeight="1" x14ac:dyDescent="0.3">
      <c r="A22" s="8" t="s">
        <v>49</v>
      </c>
      <c r="B22" s="15">
        <v>1020</v>
      </c>
      <c r="C22" s="16" t="s">
        <v>34</v>
      </c>
      <c r="D22" s="9">
        <v>4709147897.6299973</v>
      </c>
      <c r="E22" s="9">
        <v>1779075.83</v>
      </c>
      <c r="F22" s="9">
        <v>107177502.02</v>
      </c>
      <c r="G22" s="9">
        <v>265625233.59</v>
      </c>
      <c r="H22" s="9">
        <v>304832705.69999999</v>
      </c>
      <c r="I22" s="9">
        <v>2251022432.6399999</v>
      </c>
      <c r="J22" s="9">
        <v>919840543.33000004</v>
      </c>
      <c r="K22" s="9">
        <v>86365262.010000005</v>
      </c>
      <c r="L22" s="9">
        <v>13454605.48</v>
      </c>
      <c r="M22" s="9">
        <v>12270.93</v>
      </c>
      <c r="N22" s="9">
        <v>45241854.920000002</v>
      </c>
      <c r="O22" s="9">
        <v>28959255.239999998</v>
      </c>
      <c r="P22" s="9">
        <v>950408248.59000003</v>
      </c>
      <c r="Q22" s="9">
        <v>264798751.19999999</v>
      </c>
      <c r="R22" s="9">
        <v>500793.26</v>
      </c>
      <c r="S22" s="19">
        <v>9949166432.3699989</v>
      </c>
    </row>
    <row r="23" spans="1:19" ht="12.75" customHeight="1" x14ac:dyDescent="0.3">
      <c r="A23" s="8" t="s">
        <v>50</v>
      </c>
      <c r="B23" s="15">
        <v>1022</v>
      </c>
      <c r="C23" s="16" t="s">
        <v>34</v>
      </c>
      <c r="D23" s="9">
        <v>6465715420.8898487</v>
      </c>
      <c r="E23" s="9">
        <v>268051937.32000199</v>
      </c>
      <c r="F23" s="9">
        <v>443540285.409998</v>
      </c>
      <c r="G23" s="9">
        <v>218811859.40000099</v>
      </c>
      <c r="H23" s="9">
        <v>150866823.78999999</v>
      </c>
      <c r="I23" s="9">
        <v>3565709919.8801198</v>
      </c>
      <c r="J23" s="9">
        <v>1671381813.7100101</v>
      </c>
      <c r="K23" s="9">
        <v>119915544.34</v>
      </c>
      <c r="L23" s="9">
        <v>37291329.949999601</v>
      </c>
      <c r="M23" s="9">
        <v>216825.3</v>
      </c>
      <c r="N23" s="9">
        <v>66684644.3699999</v>
      </c>
      <c r="O23" s="9">
        <v>35808662.460000001</v>
      </c>
      <c r="P23" s="9">
        <v>1420223233.4000101</v>
      </c>
      <c r="Q23" s="9">
        <v>284419960.010001</v>
      </c>
      <c r="R23" s="9">
        <v>5677701.25</v>
      </c>
      <c r="S23" s="19">
        <v>14754315961.479986</v>
      </c>
    </row>
    <row r="24" spans="1:19" ht="12.75" customHeight="1" x14ac:dyDescent="0.3">
      <c r="A24" s="8" t="s">
        <v>51</v>
      </c>
      <c r="B24" s="15">
        <v>1025</v>
      </c>
      <c r="C24" s="16" t="s">
        <v>34</v>
      </c>
      <c r="D24" s="9">
        <v>2076049432.5001099</v>
      </c>
      <c r="E24" s="9">
        <v>15391306.310000001</v>
      </c>
      <c r="F24" s="9">
        <v>95975040.079999</v>
      </c>
      <c r="G24" s="9">
        <v>33145614.370000299</v>
      </c>
      <c r="H24" s="9">
        <v>13072882.789999999</v>
      </c>
      <c r="I24" s="9">
        <v>1133950884.4398999</v>
      </c>
      <c r="J24" s="9">
        <v>140016214.02999899</v>
      </c>
      <c r="K24" s="9">
        <v>4989847.1799999904</v>
      </c>
      <c r="L24" s="9">
        <v>151704066.57000199</v>
      </c>
      <c r="M24" s="9">
        <v>8358.0300000000007</v>
      </c>
      <c r="N24" s="9">
        <v>179325574.54997399</v>
      </c>
      <c r="O24" s="9">
        <v>3105564.23</v>
      </c>
      <c r="P24" s="9">
        <v>58931173.270000301</v>
      </c>
      <c r="Q24" s="9">
        <v>44767609.810000703</v>
      </c>
      <c r="R24" s="9">
        <v>2830736.3</v>
      </c>
      <c r="S24" s="19">
        <v>3953264304.4599857</v>
      </c>
    </row>
    <row r="25" spans="1:19" ht="12.75" customHeight="1" x14ac:dyDescent="0.3">
      <c r="A25" s="8" t="s">
        <v>52</v>
      </c>
      <c r="B25" s="15">
        <v>1027</v>
      </c>
      <c r="C25" s="16" t="s">
        <v>34</v>
      </c>
      <c r="D25" s="9">
        <v>18703544.530000005</v>
      </c>
      <c r="E25" s="9">
        <v>469604.2</v>
      </c>
      <c r="F25" s="9">
        <v>4781872.7599999979</v>
      </c>
      <c r="G25" s="9">
        <v>3678405.8200000003</v>
      </c>
      <c r="H25" s="9">
        <v>9193061.0700000003</v>
      </c>
      <c r="I25" s="9">
        <v>60517693.610000007</v>
      </c>
      <c r="J25" s="9">
        <v>43243299.270000003</v>
      </c>
      <c r="K25" s="9">
        <v>1179130.2399999998</v>
      </c>
      <c r="L25" s="9">
        <v>-4023948.5199999996</v>
      </c>
      <c r="M25" s="9">
        <v>0</v>
      </c>
      <c r="N25" s="9">
        <v>430016.13999999996</v>
      </c>
      <c r="O25" s="9">
        <v>156818.75000000003</v>
      </c>
      <c r="P25" s="9">
        <v>80133882.000000015</v>
      </c>
      <c r="Q25" s="9">
        <v>2115073.91</v>
      </c>
      <c r="R25" s="9">
        <v>0</v>
      </c>
      <c r="S25" s="19">
        <v>220578453.78</v>
      </c>
    </row>
    <row r="26" spans="1:19" ht="12.75" customHeight="1" x14ac:dyDescent="0.3">
      <c r="A26" s="8" t="s">
        <v>53</v>
      </c>
      <c r="B26" s="15">
        <v>1028</v>
      </c>
      <c r="C26" s="16" t="s">
        <v>34</v>
      </c>
      <c r="D26" s="9">
        <v>4594840184.5018187</v>
      </c>
      <c r="E26" s="9">
        <v>176708.0880432</v>
      </c>
      <c r="F26" s="9">
        <v>4536348.3175565004</v>
      </c>
      <c r="G26" s="9">
        <v>1333332.8770732901</v>
      </c>
      <c r="H26" s="9">
        <v>2621279.7532600001</v>
      </c>
      <c r="I26" s="9">
        <v>277365336.42703801</v>
      </c>
      <c r="J26" s="9">
        <v>19193266.728452001</v>
      </c>
      <c r="K26" s="9">
        <v>13346142.062217399</v>
      </c>
      <c r="L26" s="9">
        <v>1432203.95566639</v>
      </c>
      <c r="M26" s="9">
        <v>115644.66030800001</v>
      </c>
      <c r="N26" s="9">
        <v>106440632.968044</v>
      </c>
      <c r="O26" s="9">
        <v>537311.67440599995</v>
      </c>
      <c r="P26" s="9">
        <v>9800957.7560750004</v>
      </c>
      <c r="Q26" s="9">
        <v>2015438.0113524001</v>
      </c>
      <c r="R26" s="9">
        <v>58880.458303610001</v>
      </c>
      <c r="S26" s="19">
        <v>5033813668.2396145</v>
      </c>
    </row>
    <row r="27" spans="1:19" ht="12.75" customHeight="1" x14ac:dyDescent="0.3">
      <c r="A27" s="8" t="s">
        <v>54</v>
      </c>
      <c r="B27" s="15">
        <v>1030</v>
      </c>
      <c r="C27" s="16" t="s">
        <v>34</v>
      </c>
      <c r="D27" s="9">
        <v>5810753140.0799999</v>
      </c>
      <c r="E27" s="9">
        <v>241677208.56</v>
      </c>
      <c r="F27" s="9">
        <v>985553407.09000003</v>
      </c>
      <c r="G27" s="9">
        <v>351025157.12</v>
      </c>
      <c r="H27" s="9">
        <v>97078712.819999993</v>
      </c>
      <c r="I27" s="9">
        <v>2764367929.5799999</v>
      </c>
      <c r="J27" s="9">
        <v>177557134.74000001</v>
      </c>
      <c r="K27" s="9">
        <v>442691.52</v>
      </c>
      <c r="L27" s="9">
        <v>12336856.07</v>
      </c>
      <c r="M27" s="9">
        <v>0</v>
      </c>
      <c r="N27" s="9">
        <v>786990.56</v>
      </c>
      <c r="O27" s="9">
        <v>415748</v>
      </c>
      <c r="P27" s="9">
        <v>175133443.65000001</v>
      </c>
      <c r="Q27" s="9">
        <v>1179642.8999999999</v>
      </c>
      <c r="R27" s="9">
        <v>0</v>
      </c>
      <c r="S27" s="19">
        <v>10618308062.689999</v>
      </c>
    </row>
    <row r="28" spans="1:19" ht="12.75" customHeight="1" x14ac:dyDescent="0.3">
      <c r="A28" s="8" t="s">
        <v>55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</row>
    <row r="29" spans="1:19" ht="12.75" customHeight="1" x14ac:dyDescent="0.3">
      <c r="A29" s="8" t="s">
        <v>56</v>
      </c>
      <c r="B29" s="15">
        <v>1032</v>
      </c>
      <c r="C29" s="16" t="s">
        <v>34</v>
      </c>
      <c r="D29" s="9">
        <v>6094764453.7107296</v>
      </c>
      <c r="E29" s="9">
        <v>53148004.170000061</v>
      </c>
      <c r="F29" s="9">
        <v>95999388.330001116</v>
      </c>
      <c r="G29" s="9">
        <v>47027185.910000004</v>
      </c>
      <c r="H29" s="9">
        <v>159155192.20999998</v>
      </c>
      <c r="I29" s="9">
        <v>208755808.80000302</v>
      </c>
      <c r="J29" s="9">
        <v>66178611.692200184</v>
      </c>
      <c r="K29" s="9">
        <v>783577.27000000014</v>
      </c>
      <c r="L29" s="9">
        <v>95563.790000000023</v>
      </c>
      <c r="M29" s="9">
        <v>0</v>
      </c>
      <c r="N29" s="9">
        <v>1239758254.2899973</v>
      </c>
      <c r="O29" s="9">
        <v>1162032.4000000001</v>
      </c>
      <c r="P29" s="9">
        <v>232861381.78000009</v>
      </c>
      <c r="Q29" s="9">
        <v>11096886.770000013</v>
      </c>
      <c r="R29" s="9">
        <v>0</v>
      </c>
      <c r="S29" s="19">
        <v>8210786341.1229305</v>
      </c>
    </row>
    <row r="30" spans="1:19" ht="12.75" customHeight="1" x14ac:dyDescent="0.3">
      <c r="A30" s="8" t="s">
        <v>57</v>
      </c>
      <c r="B30" s="15">
        <v>1034</v>
      </c>
      <c r="C30" s="16" t="s">
        <v>34</v>
      </c>
      <c r="D30" s="9">
        <v>1649367109.6496701</v>
      </c>
      <c r="E30" s="9">
        <v>87961.89</v>
      </c>
      <c r="F30" s="9">
        <v>289656.2</v>
      </c>
      <c r="G30" s="9">
        <v>158518.04999999999</v>
      </c>
      <c r="H30" s="9">
        <v>128062.1</v>
      </c>
      <c r="I30" s="9">
        <v>642206103.72000003</v>
      </c>
      <c r="J30" s="9">
        <v>474646.93</v>
      </c>
      <c r="K30" s="9">
        <v>11206.22</v>
      </c>
      <c r="L30" s="9">
        <v>1019544.83</v>
      </c>
      <c r="M30" s="9">
        <v>0</v>
      </c>
      <c r="N30" s="9">
        <v>55418101.590000004</v>
      </c>
      <c r="O30" s="9">
        <v>6842263.0700000003</v>
      </c>
      <c r="P30" s="9">
        <v>5156219.4400000004</v>
      </c>
      <c r="Q30" s="9">
        <v>57950772.899999999</v>
      </c>
      <c r="R30" s="9">
        <v>0</v>
      </c>
      <c r="S30" s="19">
        <v>2419110166.5896702</v>
      </c>
    </row>
    <row r="31" spans="1:19" ht="12.75" customHeight="1" x14ac:dyDescent="0.3">
      <c r="A31" s="8" t="s">
        <v>58</v>
      </c>
      <c r="B31" s="15">
        <v>1035</v>
      </c>
      <c r="C31" s="16" t="s">
        <v>34</v>
      </c>
      <c r="D31" s="9">
        <v>10522770364.700001</v>
      </c>
      <c r="E31" s="9">
        <v>12216591.619999999</v>
      </c>
      <c r="F31" s="9">
        <v>170054165.38999999</v>
      </c>
      <c r="G31" s="9">
        <v>90943062.140000001</v>
      </c>
      <c r="H31" s="9">
        <v>113002583.04000001</v>
      </c>
      <c r="I31" s="9">
        <v>2099842957.52</v>
      </c>
      <c r="J31" s="9">
        <v>1393411202.78</v>
      </c>
      <c r="K31" s="9">
        <v>4594682.76</v>
      </c>
      <c r="L31" s="9">
        <v>226819901.83000001</v>
      </c>
      <c r="M31" s="9">
        <v>11686.6</v>
      </c>
      <c r="N31" s="9">
        <v>1182517568.01</v>
      </c>
      <c r="O31" s="9">
        <v>8899751.3900000006</v>
      </c>
      <c r="P31" s="9">
        <v>1490478184.1700001</v>
      </c>
      <c r="Q31" s="9">
        <v>59830976.740000002</v>
      </c>
      <c r="R31" s="9">
        <v>9314.36</v>
      </c>
      <c r="S31" s="19">
        <v>17375402993.050007</v>
      </c>
    </row>
    <row r="32" spans="1:19" ht="12.75" customHeight="1" x14ac:dyDescent="0.3">
      <c r="A32" s="8" t="s">
        <v>59</v>
      </c>
      <c r="B32" s="15">
        <v>1036</v>
      </c>
      <c r="C32" s="16" t="s">
        <v>34</v>
      </c>
      <c r="D32" s="9">
        <v>5558694799.3423719</v>
      </c>
      <c r="E32" s="9">
        <v>439412268.47999203</v>
      </c>
      <c r="F32" s="9">
        <v>935918930.30008245</v>
      </c>
      <c r="G32" s="9">
        <v>375583079.39000124</v>
      </c>
      <c r="H32" s="9">
        <v>114236758.51999983</v>
      </c>
      <c r="I32" s="9">
        <v>3498924225.6194444</v>
      </c>
      <c r="J32" s="9">
        <v>934104150.70996904</v>
      </c>
      <c r="K32" s="9">
        <v>3753234.430000003</v>
      </c>
      <c r="L32" s="9">
        <v>12915231.590000106</v>
      </c>
      <c r="M32" s="9">
        <v>0</v>
      </c>
      <c r="N32" s="9">
        <v>28772462.540000182</v>
      </c>
      <c r="O32" s="9">
        <v>10911583.909999982</v>
      </c>
      <c r="P32" s="9">
        <v>580925246.28001058</v>
      </c>
      <c r="Q32" s="9">
        <v>662461.04</v>
      </c>
      <c r="R32" s="9">
        <v>0</v>
      </c>
      <c r="S32" s="19">
        <v>12494814432.151873</v>
      </c>
    </row>
    <row r="33" spans="1:19" ht="12.75" customHeight="1" x14ac:dyDescent="0.3">
      <c r="A33" s="8" t="s">
        <v>60</v>
      </c>
      <c r="B33" s="15">
        <v>1037</v>
      </c>
      <c r="C33" s="16" t="s">
        <v>34</v>
      </c>
      <c r="D33" s="9">
        <v>1823172259.240468</v>
      </c>
      <c r="E33" s="9">
        <v>117715974.57999705</v>
      </c>
      <c r="F33" s="9">
        <v>300307181.82997423</v>
      </c>
      <c r="G33" s="9">
        <v>55433307.340001173</v>
      </c>
      <c r="H33" s="9">
        <v>33885880.020000145</v>
      </c>
      <c r="I33" s="9">
        <v>811647131.65995991</v>
      </c>
      <c r="J33" s="9">
        <v>40270488.730000295</v>
      </c>
      <c r="K33" s="9">
        <v>0</v>
      </c>
      <c r="L33" s="9">
        <v>102004.57</v>
      </c>
      <c r="M33" s="9">
        <v>0</v>
      </c>
      <c r="N33" s="9">
        <v>258469412.82987183</v>
      </c>
      <c r="O33" s="9">
        <v>1002671.6700000003</v>
      </c>
      <c r="P33" s="9">
        <v>54511814.180000335</v>
      </c>
      <c r="Q33" s="9">
        <v>10884017.559999997</v>
      </c>
      <c r="R33" s="9">
        <v>0</v>
      </c>
      <c r="S33" s="19">
        <v>3507402144.2102728</v>
      </c>
    </row>
    <row r="34" spans="1:19" ht="12.75" customHeight="1" x14ac:dyDescent="0.3">
      <c r="A34" s="8" t="s">
        <v>61</v>
      </c>
      <c r="B34" s="15">
        <v>1038</v>
      </c>
      <c r="C34" s="16" t="s">
        <v>34</v>
      </c>
      <c r="D34" s="9">
        <v>746399.72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746399.72</v>
      </c>
    </row>
    <row r="35" spans="1:19" ht="12.75" customHeight="1" x14ac:dyDescent="0.3">
      <c r="A35" s="8" t="s">
        <v>62</v>
      </c>
      <c r="B35" s="15">
        <v>1039</v>
      </c>
      <c r="C35" s="16" t="s">
        <v>34</v>
      </c>
      <c r="D35" s="9">
        <v>771857709.10000014</v>
      </c>
      <c r="E35" s="9">
        <v>-152147</v>
      </c>
      <c r="F35" s="9">
        <v>8713452</v>
      </c>
      <c r="G35" s="9">
        <v>4841829</v>
      </c>
      <c r="H35" s="9">
        <v>19668717</v>
      </c>
      <c r="I35" s="9">
        <v>39413223</v>
      </c>
      <c r="J35" s="9">
        <v>17825091</v>
      </c>
      <c r="K35" s="9">
        <v>776964</v>
      </c>
      <c r="L35" s="9">
        <v>225554</v>
      </c>
      <c r="M35" s="9">
        <v>0</v>
      </c>
      <c r="N35" s="9">
        <v>405836</v>
      </c>
      <c r="O35" s="9">
        <v>75927</v>
      </c>
      <c r="P35" s="9">
        <v>137379517</v>
      </c>
      <c r="Q35" s="9">
        <v>1022267</v>
      </c>
      <c r="R35" s="9">
        <v>0</v>
      </c>
      <c r="S35" s="19">
        <v>1002053939.1000001</v>
      </c>
    </row>
    <row r="36" spans="1:19" ht="12.75" customHeight="1" x14ac:dyDescent="0.3">
      <c r="A36" s="8" t="s">
        <v>63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</row>
    <row r="37" spans="1:19" ht="12.75" customHeight="1" x14ac:dyDescent="0.3">
      <c r="A37" s="8" t="s">
        <v>64</v>
      </c>
      <c r="B37" s="15">
        <v>1043</v>
      </c>
      <c r="C37" s="16" t="s">
        <v>34</v>
      </c>
      <c r="D37" s="9">
        <v>9509703973.5276203</v>
      </c>
      <c r="E37" s="9">
        <v>158998.34</v>
      </c>
      <c r="F37" s="9">
        <v>9448697.6500000097</v>
      </c>
      <c r="G37" s="9">
        <v>9204181.6999999806</v>
      </c>
      <c r="H37" s="9">
        <v>925072.24999999895</v>
      </c>
      <c r="I37" s="9">
        <v>200008325.17999801</v>
      </c>
      <c r="J37" s="9">
        <v>12876067.15</v>
      </c>
      <c r="K37" s="9">
        <v>36180059.350000396</v>
      </c>
      <c r="L37" s="9">
        <v>172057.92</v>
      </c>
      <c r="M37" s="9">
        <v>0</v>
      </c>
      <c r="N37" s="9">
        <v>5820578.46000004</v>
      </c>
      <c r="O37" s="9">
        <v>4341713.3999997796</v>
      </c>
      <c r="P37" s="9">
        <v>116322086.750011</v>
      </c>
      <c r="Q37" s="9">
        <v>3351603.58</v>
      </c>
      <c r="R37" s="9">
        <v>0</v>
      </c>
      <c r="S37" s="19">
        <v>9908513415.2576313</v>
      </c>
    </row>
    <row r="38" spans="1:19" ht="12.75" customHeight="1" x14ac:dyDescent="0.3">
      <c r="A38" s="8" t="s">
        <v>65</v>
      </c>
      <c r="B38" s="15">
        <v>1044</v>
      </c>
      <c r="C38" s="16" t="s">
        <v>34</v>
      </c>
      <c r="D38" s="9">
        <v>7474660427.71</v>
      </c>
      <c r="E38" s="9">
        <v>0</v>
      </c>
      <c r="F38" s="9">
        <v>142089.44</v>
      </c>
      <c r="G38" s="9">
        <v>2707.72</v>
      </c>
      <c r="H38" s="9">
        <v>0</v>
      </c>
      <c r="I38" s="9">
        <v>2343262802.4900002</v>
      </c>
      <c r="J38" s="9">
        <v>384406.23</v>
      </c>
      <c r="K38" s="9">
        <v>0</v>
      </c>
      <c r="L38" s="9">
        <v>3136954.29</v>
      </c>
      <c r="M38" s="9">
        <v>0</v>
      </c>
      <c r="N38" s="9">
        <v>80494604.370000005</v>
      </c>
      <c r="O38" s="9">
        <v>0</v>
      </c>
      <c r="P38" s="9">
        <v>911085.23</v>
      </c>
      <c r="Q38" s="9">
        <v>197711.77</v>
      </c>
      <c r="R38" s="9">
        <v>0</v>
      </c>
      <c r="S38" s="19">
        <v>9903192789.2500019</v>
      </c>
    </row>
    <row r="39" spans="1:19" ht="12.75" customHeight="1" x14ac:dyDescent="0.3">
      <c r="A39" s="8" t="s">
        <v>66</v>
      </c>
      <c r="B39" s="15">
        <v>1045</v>
      </c>
      <c r="C39" s="16" t="s">
        <v>34</v>
      </c>
      <c r="D39" s="9">
        <v>5938609254.4799986</v>
      </c>
      <c r="E39" s="9">
        <v>331075883.35000002</v>
      </c>
      <c r="F39" s="9">
        <v>500438063.16000003</v>
      </c>
      <c r="G39" s="9">
        <v>194321947</v>
      </c>
      <c r="H39" s="9">
        <v>66048801.219999999</v>
      </c>
      <c r="I39" s="9">
        <v>2945927225.96</v>
      </c>
      <c r="J39" s="9">
        <v>741840623.64999998</v>
      </c>
      <c r="K39" s="9">
        <v>163014752.03999999</v>
      </c>
      <c r="L39" s="9">
        <v>809830937.26999998</v>
      </c>
      <c r="M39" s="9">
        <v>180307.12</v>
      </c>
      <c r="N39" s="9">
        <v>2784872724.0100002</v>
      </c>
      <c r="O39" s="9">
        <v>35069326.479999997</v>
      </c>
      <c r="P39" s="9">
        <v>889956980.40999997</v>
      </c>
      <c r="Q39" s="9">
        <v>261923059.75999999</v>
      </c>
      <c r="R39" s="9">
        <v>20029664.600000001</v>
      </c>
      <c r="S39" s="19">
        <v>15683139550.51</v>
      </c>
    </row>
    <row r="40" spans="1:19" ht="12.75" customHeight="1" x14ac:dyDescent="0.3">
      <c r="A40" s="8" t="s">
        <v>67</v>
      </c>
      <c r="B40" s="15">
        <v>1046</v>
      </c>
      <c r="C40" s="16" t="s">
        <v>34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19">
        <v>0</v>
      </c>
    </row>
    <row r="41" spans="1:19" ht="12.75" customHeight="1" x14ac:dyDescent="0.3">
      <c r="A41" s="8" t="s">
        <v>68</v>
      </c>
      <c r="B41" s="15">
        <v>1048</v>
      </c>
      <c r="C41" s="16" t="s">
        <v>34</v>
      </c>
      <c r="D41" s="9">
        <v>2112092219</v>
      </c>
      <c r="E41" s="9">
        <v>265937399.14000013</v>
      </c>
      <c r="F41" s="9">
        <v>485833832.05000198</v>
      </c>
      <c r="G41" s="9">
        <v>205544893.43000022</v>
      </c>
      <c r="H41" s="9">
        <v>60549599.48999998</v>
      </c>
      <c r="I41" s="9">
        <v>1354383759.8599365</v>
      </c>
      <c r="J41" s="9">
        <v>76264303.790000126</v>
      </c>
      <c r="K41" s="9">
        <v>803963.43999999971</v>
      </c>
      <c r="L41" s="9">
        <v>300887.55999999994</v>
      </c>
      <c r="M41" s="9">
        <v>0</v>
      </c>
      <c r="N41" s="9">
        <v>5631795.1800000202</v>
      </c>
      <c r="O41" s="9">
        <v>386414.58</v>
      </c>
      <c r="P41" s="9">
        <v>84152653.399999693</v>
      </c>
      <c r="Q41" s="9">
        <v>14344849.139999999</v>
      </c>
      <c r="R41" s="9">
        <v>9355.17</v>
      </c>
      <c r="S41" s="19">
        <v>4666235925.2299395</v>
      </c>
    </row>
    <row r="42" spans="1:19" ht="12.75" customHeight="1" x14ac:dyDescent="0.3">
      <c r="A42" s="8" t="s">
        <v>69</v>
      </c>
      <c r="B42" s="15">
        <v>1049</v>
      </c>
      <c r="C42" s="16" t="s">
        <v>34</v>
      </c>
      <c r="D42" s="9">
        <v>1500518553.1748343</v>
      </c>
      <c r="E42" s="9">
        <v>227826.18</v>
      </c>
      <c r="F42" s="9">
        <v>6408839.3399999989</v>
      </c>
      <c r="G42" s="9">
        <v>5851197.2899999954</v>
      </c>
      <c r="H42" s="9">
        <v>6871215.8399999905</v>
      </c>
      <c r="I42" s="9">
        <v>396917149.23016745</v>
      </c>
      <c r="J42" s="9">
        <v>10115065.019999996</v>
      </c>
      <c r="K42" s="9">
        <v>2427256.0699999998</v>
      </c>
      <c r="L42" s="9">
        <v>2695643.0100000049</v>
      </c>
      <c r="M42" s="9">
        <v>1710.71</v>
      </c>
      <c r="N42" s="9">
        <v>11177567.230000282</v>
      </c>
      <c r="O42" s="9">
        <v>3779233.5099999001</v>
      </c>
      <c r="P42" s="9">
        <v>59892953.359996758</v>
      </c>
      <c r="Q42" s="9">
        <v>11050628.199999917</v>
      </c>
      <c r="R42" s="9">
        <v>6464.73</v>
      </c>
      <c r="S42" s="19">
        <v>2017941302.8949983</v>
      </c>
    </row>
    <row r="43" spans="1:19" ht="12.75" customHeight="1" x14ac:dyDescent="0.3">
      <c r="A43" s="8" t="s">
        <v>70</v>
      </c>
      <c r="B43" s="15">
        <v>1051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</row>
    <row r="44" spans="1:19" ht="12.75" customHeight="1" x14ac:dyDescent="0.3">
      <c r="A44" s="8" t="s">
        <v>71</v>
      </c>
      <c r="B44" s="15">
        <v>1052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</row>
    <row r="45" spans="1:19" ht="12.75" customHeight="1" x14ac:dyDescent="0.3">
      <c r="A45" s="8" t="s">
        <v>72</v>
      </c>
      <c r="B45" s="15">
        <v>1053</v>
      </c>
      <c r="C45" s="16" t="s">
        <v>34</v>
      </c>
      <c r="D45" s="9">
        <v>7973911915.8499994</v>
      </c>
      <c r="E45" s="9">
        <v>1198318.56</v>
      </c>
      <c r="F45" s="9">
        <v>637088110.63999999</v>
      </c>
      <c r="G45" s="9">
        <v>231271632.69</v>
      </c>
      <c r="H45" s="9">
        <v>444390.8</v>
      </c>
      <c r="I45" s="9">
        <v>4454971536.2600002</v>
      </c>
      <c r="J45" s="9">
        <v>1085122285.6600001</v>
      </c>
      <c r="K45" s="9">
        <v>0</v>
      </c>
      <c r="L45" s="9">
        <v>252651362.08000001</v>
      </c>
      <c r="M45" s="9">
        <v>0</v>
      </c>
      <c r="N45" s="9">
        <v>658000</v>
      </c>
      <c r="O45" s="9">
        <v>5892702.8899999997</v>
      </c>
      <c r="P45" s="9">
        <v>1172927770.52</v>
      </c>
      <c r="Q45" s="9">
        <v>197605166.78</v>
      </c>
      <c r="R45" s="9">
        <v>0</v>
      </c>
      <c r="S45" s="19">
        <v>16013743192.73</v>
      </c>
    </row>
    <row r="46" spans="1:19" ht="12.75" customHeight="1" x14ac:dyDescent="0.3">
      <c r="A46" s="8" t="s">
        <v>73</v>
      </c>
      <c r="B46" s="15">
        <v>1055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</row>
    <row r="47" spans="1:19" ht="12.75" customHeight="1" x14ac:dyDescent="0.3">
      <c r="A47" s="8" t="s">
        <v>74</v>
      </c>
      <c r="B47" s="15">
        <v>1056</v>
      </c>
      <c r="C47" s="16" t="s">
        <v>34</v>
      </c>
      <c r="D47" s="9">
        <v>2846331933.4099636</v>
      </c>
      <c r="E47" s="9">
        <v>319965.38</v>
      </c>
      <c r="F47" s="9">
        <v>151927127.5299997</v>
      </c>
      <c r="G47" s="9">
        <v>3942521.0999999996</v>
      </c>
      <c r="H47" s="9">
        <v>326994.13</v>
      </c>
      <c r="I47" s="9">
        <v>1420061117.5100555</v>
      </c>
      <c r="J47" s="9">
        <v>6155427.0700000003</v>
      </c>
      <c r="K47" s="9">
        <v>0</v>
      </c>
      <c r="L47" s="9">
        <v>16059044.429999979</v>
      </c>
      <c r="M47" s="9">
        <v>0</v>
      </c>
      <c r="N47" s="9">
        <v>14919270.270000063</v>
      </c>
      <c r="O47" s="9">
        <v>268855.28000000003</v>
      </c>
      <c r="P47" s="9">
        <v>2333275.35</v>
      </c>
      <c r="Q47" s="9">
        <v>2392067.5199999996</v>
      </c>
      <c r="R47" s="9">
        <v>41728.44</v>
      </c>
      <c r="S47" s="19">
        <v>4465079327.4200191</v>
      </c>
    </row>
    <row r="48" spans="1:19" ht="12.75" customHeight="1" x14ac:dyDescent="0.3">
      <c r="A48" s="8" t="s">
        <v>75</v>
      </c>
      <c r="B48" s="15">
        <v>1057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</row>
    <row r="49" spans="1:19" ht="12.75" customHeight="1" x14ac:dyDescent="0.3">
      <c r="A49" s="8" t="s">
        <v>76</v>
      </c>
      <c r="B49" s="15">
        <v>1058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</row>
    <row r="50" spans="1:19" ht="12.75" customHeight="1" x14ac:dyDescent="0.3">
      <c r="A50" s="8" t="s">
        <v>77</v>
      </c>
      <c r="B50" s="15">
        <v>1059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</row>
    <row r="51" spans="1:19" ht="12.75" customHeight="1" x14ac:dyDescent="0.3">
      <c r="A51" s="8" t="s">
        <v>78</v>
      </c>
      <c r="B51" s="15">
        <v>1060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</row>
    <row r="52" spans="1:19" ht="12.75" customHeight="1" x14ac:dyDescent="0.3">
      <c r="A52" s="8" t="s">
        <v>79</v>
      </c>
      <c r="B52" s="15">
        <v>1061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</row>
    <row r="53" spans="1:19" ht="12.75" customHeight="1" x14ac:dyDescent="0.3">
      <c r="A53" s="8" t="s">
        <v>80</v>
      </c>
      <c r="B53" s="15">
        <v>2001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</row>
    <row r="54" spans="1:19" ht="12.75" customHeight="1" x14ac:dyDescent="0.3">
      <c r="A54" s="8" t="s">
        <v>81</v>
      </c>
      <c r="B54" s="15">
        <v>2002</v>
      </c>
      <c r="C54" s="16" t="s">
        <v>82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</row>
    <row r="55" spans="1:19" ht="12.75" customHeight="1" x14ac:dyDescent="0.3">
      <c r="A55" s="8" t="s">
        <v>83</v>
      </c>
      <c r="B55" s="15">
        <v>2005</v>
      </c>
      <c r="C55" s="16" t="s">
        <v>82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</row>
    <row r="56" spans="1:19" ht="12.75" customHeight="1" x14ac:dyDescent="0.3">
      <c r="A56" s="8" t="s">
        <v>84</v>
      </c>
      <c r="B56" s="15">
        <v>2006</v>
      </c>
      <c r="C56" s="16" t="s">
        <v>85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</row>
    <row r="57" spans="1:19" ht="12.75" customHeight="1" x14ac:dyDescent="0.3">
      <c r="A57" s="8" t="s">
        <v>86</v>
      </c>
      <c r="B57" s="15">
        <v>2007</v>
      </c>
      <c r="C57" s="16" t="s">
        <v>82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</row>
    <row r="58" spans="1:19" ht="12.75" customHeight="1" x14ac:dyDescent="0.3">
      <c r="A58" s="8" t="s">
        <v>87</v>
      </c>
      <c r="B58" s="15">
        <v>2008</v>
      </c>
      <c r="C58" s="16" t="s">
        <v>82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</row>
    <row r="59" spans="1:19" ht="12.75" customHeight="1" x14ac:dyDescent="0.3">
      <c r="A59" s="8" t="s">
        <v>88</v>
      </c>
      <c r="B59" s="15">
        <v>3001</v>
      </c>
      <c r="C59" s="16" t="s">
        <v>85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</row>
    <row r="60" spans="1:19" ht="12.75" customHeight="1" x14ac:dyDescent="0.3">
      <c r="A60" s="8" t="s">
        <v>89</v>
      </c>
      <c r="B60" s="15">
        <v>3002</v>
      </c>
      <c r="C60" s="16" t="s">
        <v>85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</row>
    <row r="61" spans="1:19" ht="12.75" customHeight="1" x14ac:dyDescent="0.3">
      <c r="A61" s="8" t="s">
        <v>90</v>
      </c>
      <c r="B61" s="15">
        <v>3003</v>
      </c>
      <c r="C61" s="16" t="s">
        <v>85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</row>
    <row r="62" spans="1:19" ht="12.75" customHeight="1" x14ac:dyDescent="0.3">
      <c r="A62" s="8" t="s">
        <v>91</v>
      </c>
      <c r="B62" s="15">
        <v>3004</v>
      </c>
      <c r="C62" s="16" t="s">
        <v>85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</row>
    <row r="63" spans="1:19" ht="12.75" customHeight="1" x14ac:dyDescent="0.3">
      <c r="A63" s="8" t="s">
        <v>92</v>
      </c>
      <c r="B63" s="15">
        <v>3005</v>
      </c>
      <c r="C63" s="16" t="s">
        <v>85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</row>
    <row r="64" spans="1:19" ht="12.75" customHeight="1" x14ac:dyDescent="0.3">
      <c r="A64" s="8" t="s">
        <v>93</v>
      </c>
      <c r="B64" s="15">
        <v>3006</v>
      </c>
      <c r="C64" s="16" t="s">
        <v>85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</row>
    <row r="65" spans="1:19" ht="12.75" customHeight="1" x14ac:dyDescent="0.3">
      <c r="A65" s="8" t="s">
        <v>94</v>
      </c>
      <c r="B65" s="15">
        <v>3007</v>
      </c>
      <c r="C65" s="16" t="s">
        <v>85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</row>
    <row r="66" spans="1:19" ht="12.75" customHeight="1" x14ac:dyDescent="0.3">
      <c r="A66" s="8" t="s">
        <v>95</v>
      </c>
      <c r="B66" s="15">
        <v>3008</v>
      </c>
      <c r="C66" s="16" t="s">
        <v>85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</row>
    <row r="67" spans="1:19" ht="12.75" customHeight="1" x14ac:dyDescent="0.3">
      <c r="A67" s="8" t="s">
        <v>96</v>
      </c>
      <c r="B67" s="15">
        <v>3009</v>
      </c>
      <c r="C67" s="16" t="s">
        <v>85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</row>
    <row r="68" spans="1:19" ht="12.75" customHeight="1" x14ac:dyDescent="0.3">
      <c r="A68" s="8" t="s">
        <v>97</v>
      </c>
      <c r="B68" s="15">
        <v>3011</v>
      </c>
      <c r="C68" s="16" t="s">
        <v>85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</row>
    <row r="69" spans="1:19" ht="12.75" customHeight="1" x14ac:dyDescent="0.3">
      <c r="A69" s="8" t="s">
        <v>98</v>
      </c>
      <c r="B69" s="15">
        <v>3012</v>
      </c>
      <c r="C69" s="16" t="s">
        <v>85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</row>
    <row r="70" spans="1:19" ht="12.75" customHeight="1" x14ac:dyDescent="0.3">
      <c r="A70" s="8" t="s">
        <v>99</v>
      </c>
      <c r="B70" s="15">
        <v>3016</v>
      </c>
      <c r="C70" s="16" t="s">
        <v>85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</row>
    <row r="71" spans="1:19" ht="12.75" customHeight="1" x14ac:dyDescent="0.3">
      <c r="A71" s="8" t="s">
        <v>100</v>
      </c>
      <c r="B71" s="15">
        <v>3017</v>
      </c>
      <c r="C71" s="16" t="s">
        <v>85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</row>
    <row r="72" spans="1:19" ht="12.75" customHeight="1" x14ac:dyDescent="0.3">
      <c r="A72" s="8" t="s">
        <v>101</v>
      </c>
      <c r="B72" s="15">
        <v>3018</v>
      </c>
      <c r="C72" s="16" t="s">
        <v>85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</row>
    <row r="73" spans="1:19" ht="13.8" x14ac:dyDescent="0.3">
      <c r="A73" s="10" t="s">
        <v>102</v>
      </c>
      <c r="B73" s="17">
        <v>9000</v>
      </c>
      <c r="C73" s="16" t="s">
        <v>103</v>
      </c>
      <c r="D73" s="11">
        <v>129303261150.7697</v>
      </c>
      <c r="E73" s="11">
        <v>2151129507.1601224</v>
      </c>
      <c r="F73" s="11">
        <v>7090111182.8193417</v>
      </c>
      <c r="G73" s="11">
        <v>2991975472.5301313</v>
      </c>
      <c r="H73" s="11">
        <v>1942819613.1233301</v>
      </c>
      <c r="I73" s="11">
        <v>45548582816.471123</v>
      </c>
      <c r="J73" s="11">
        <v>9772171335.1402397</v>
      </c>
      <c r="K73" s="11">
        <v>529844980.56733954</v>
      </c>
      <c r="L73" s="11">
        <v>1892200741.8893542</v>
      </c>
      <c r="M73" s="11">
        <v>1037912.6703079999</v>
      </c>
      <c r="N73" s="11">
        <v>9221531415.445343</v>
      </c>
      <c r="O73" s="11">
        <v>232618527.56491309</v>
      </c>
      <c r="P73" s="11">
        <v>11877351813.571068</v>
      </c>
      <c r="Q73" s="11">
        <v>1893420585.0813539</v>
      </c>
      <c r="R73" s="11">
        <v>31944479.068303615</v>
      </c>
      <c r="S73" s="11">
        <v>224480001533.87201</v>
      </c>
    </row>
    <row r="74" spans="1:19" ht="13.8" x14ac:dyDescent="0.3">
      <c r="A74" s="10" t="s">
        <v>104</v>
      </c>
      <c r="B74" s="17">
        <v>9001</v>
      </c>
      <c r="C74" s="16" t="s">
        <v>105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</row>
    <row r="75" spans="1:19" ht="13.8" x14ac:dyDescent="0.3">
      <c r="A75" s="10" t="s">
        <v>106</v>
      </c>
      <c r="B75" s="17">
        <v>9003</v>
      </c>
      <c r="C75" s="16" t="s">
        <v>107</v>
      </c>
      <c r="D75" s="11">
        <v>129303261150.7697</v>
      </c>
      <c r="E75" s="11">
        <v>2151129507.1601224</v>
      </c>
      <c r="F75" s="11">
        <v>7090111182.8193417</v>
      </c>
      <c r="G75" s="11">
        <v>2991975472.5301313</v>
      </c>
      <c r="H75" s="11">
        <v>1942819613.1233301</v>
      </c>
      <c r="I75" s="11">
        <v>45548582816.471123</v>
      </c>
      <c r="J75" s="11">
        <v>9772171335.1402397</v>
      </c>
      <c r="K75" s="11">
        <v>529844980.56733954</v>
      </c>
      <c r="L75" s="11">
        <v>1892200741.8893542</v>
      </c>
      <c r="M75" s="11">
        <v>1037912.6703079999</v>
      </c>
      <c r="N75" s="11">
        <v>9221531415.445343</v>
      </c>
      <c r="O75" s="11">
        <v>232618527.56491309</v>
      </c>
      <c r="P75" s="11">
        <v>11877351813.571068</v>
      </c>
      <c r="Q75" s="11">
        <v>1893420585.0813539</v>
      </c>
      <c r="R75" s="11">
        <v>31944479.068303615</v>
      </c>
      <c r="S75" s="11">
        <v>224480001533.87201</v>
      </c>
    </row>
  </sheetData>
  <mergeCells count="1">
    <mergeCell ref="D5:R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Özet</vt:lpstr>
      <vt:lpstr>Genel</vt:lpstr>
      <vt:lpstr>Alt Branş Teminat Adet</vt:lpstr>
      <vt:lpstr>Yazılan Prim</vt:lpstr>
      <vt:lpstr>Araç_Tipi_2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2026-10-16T15:21:52Z</dcterms:created>
  <dcterms:modified xsi:type="dcterms:W3CDTF">2026-10-16T17:44:20Z</dcterms:modified>
</cp:coreProperties>
</file>